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85" yWindow="660" windowWidth="12180" windowHeight="8055"/>
  </bookViews>
  <sheets>
    <sheet name="t1" sheetId="12" r:id="rId1"/>
    <sheet name="t2" sheetId="2" r:id="rId2"/>
    <sheet name="t3" sheetId="16" r:id="rId3"/>
    <sheet name="t4" sheetId="6" r:id="rId4"/>
    <sheet name="t5" sheetId="11" r:id="rId5"/>
    <sheet name="t6" sheetId="19" r:id="rId6"/>
    <sheet name="t7" sheetId="17" r:id="rId7"/>
  </sheets>
  <definedNames>
    <definedName name="_xlnm.Print_Area" localSheetId="5">'t6'!$A$1:$E$25</definedName>
  </definedNames>
  <calcPr calcId="125725"/>
</workbook>
</file>

<file path=xl/calcChain.xml><?xml version="1.0" encoding="utf-8"?>
<calcChain xmlns="http://schemas.openxmlformats.org/spreadsheetml/2006/main">
  <c r="K7" i="11"/>
  <c r="K8"/>
  <c r="K9"/>
  <c r="K10"/>
  <c r="K11"/>
  <c r="K12"/>
  <c r="K13"/>
  <c r="K14"/>
  <c r="K15"/>
  <c r="K6"/>
  <c r="C27" i="17" l="1"/>
  <c r="B27"/>
  <c r="C17"/>
  <c r="B17"/>
  <c r="C12"/>
  <c r="B12"/>
  <c r="B29" s="1"/>
  <c r="F8" i="12"/>
  <c r="F7"/>
  <c r="G7" s="1"/>
  <c r="F6"/>
  <c r="G6" s="1"/>
  <c r="F11" l="1"/>
  <c r="G11" s="1"/>
  <c r="C29" i="17"/>
  <c r="F10" i="12"/>
  <c r="G10" s="1"/>
  <c r="G8"/>
</calcChain>
</file>

<file path=xl/sharedStrings.xml><?xml version="1.0" encoding="utf-8"?>
<sst xmlns="http://schemas.openxmlformats.org/spreadsheetml/2006/main" count="217" uniqueCount="109">
  <si>
    <t xml:space="preserve"> </t>
  </si>
  <si>
    <t>Numero cooperative</t>
  </si>
  <si>
    <t>Numero soci</t>
  </si>
  <si>
    <t>Fatturato (milioni di euro)</t>
  </si>
  <si>
    <t>Agricolo e Servizi</t>
  </si>
  <si>
    <t>Forestazione e Multifunzionalità</t>
  </si>
  <si>
    <t>Lattiero-caseario</t>
  </si>
  <si>
    <t>Ortoflorofrutticolo</t>
  </si>
  <si>
    <t>Vitivinicolo</t>
  </si>
  <si>
    <t>Zootecnico</t>
  </si>
  <si>
    <t>Ortofrutta (fresco e trasf.)</t>
  </si>
  <si>
    <t>Zootecnia (carne e latte)</t>
  </si>
  <si>
    <t>Cerealicolo</t>
  </si>
  <si>
    <t>Oleicolo</t>
  </si>
  <si>
    <t>Pesca e acquacoltura</t>
  </si>
  <si>
    <t>Altri</t>
  </si>
  <si>
    <t>Servizi agr.</t>
  </si>
  <si>
    <t>Tabacco</t>
  </si>
  <si>
    <t>Olivicolo</t>
  </si>
  <si>
    <t>Produzioni varie</t>
  </si>
  <si>
    <t>%</t>
  </si>
  <si>
    <t>Var. %</t>
  </si>
  <si>
    <t>Cooperative</t>
  </si>
  <si>
    <t>Addetti</t>
  </si>
  <si>
    <t>Totale</t>
  </si>
  <si>
    <t>Soci</t>
  </si>
  <si>
    <t>n.</t>
  </si>
  <si>
    <t>Zootecnico e lavoraz. carni</t>
  </si>
  <si>
    <t>Fatturato medio per cooperativa (euro x 1.000)</t>
  </si>
  <si>
    <t>Fatturato medio per socio (euro x 1.000)</t>
  </si>
  <si>
    <t>Voci</t>
  </si>
  <si>
    <t>Comparti</t>
  </si>
  <si>
    <t>Fonte: elaborazioni su dati Fedagri, Legacoop Agroalimentare, ASCAT-UNCI e AGCI-Agrital.</t>
  </si>
  <si>
    <t>Fonte: elaborazioni su dati ASCAT-UNCI.</t>
  </si>
  <si>
    <t>Fonte: elaborazioni su dati FEDAGRI.</t>
  </si>
  <si>
    <r>
      <t xml:space="preserve">2009 </t>
    </r>
    <r>
      <rPr>
        <vertAlign val="superscript"/>
        <sz val="10"/>
        <rFont val="Arial"/>
        <family val="2"/>
      </rPr>
      <t>1</t>
    </r>
  </si>
  <si>
    <t>Tab. 6.1 - Evoluzione delle cooperative agricole aderenti alle Centrali di rappresentanza in Italia</t>
  </si>
  <si>
    <t>Zootecnia da carne</t>
  </si>
  <si>
    <t>Altro</t>
  </si>
  <si>
    <t>Servizi</t>
  </si>
  <si>
    <t>Fonte: elaborazioni su dati Legacoop Agroalimentare.</t>
  </si>
  <si>
    <t>2011/10</t>
  </si>
  <si>
    <t>Tab. 6.2 - FEDAGRI-Confcooperative: cooperative agricole aderenti per comparto - 2011</t>
  </si>
  <si>
    <t>var. % 2011/10</t>
  </si>
  <si>
    <t>Tab. 6.3 - Legacoop Agroalimentare: cooperative agricole aderenti per comparto - 2011</t>
  </si>
  <si>
    <t>Tab. 6.4 - ASCAT-UNCI: cooperative agricole aderenti per comparto  - 2011</t>
  </si>
  <si>
    <t>Fonte: elaborazioni su dati AGCI-Agrital.</t>
  </si>
  <si>
    <t>Tab. 6.5 - AGCI-Agrital: cooperative agricole aderenti per comparto - 2011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</si>
  <si>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Il 2009 non comprende i dati relativi a  Legacoop Agroalimentare, in quanto non disponibili.</t>
    </r>
  </si>
  <si>
    <t>Regione</t>
  </si>
  <si>
    <t>OP</t>
  </si>
  <si>
    <t>AOP</t>
  </si>
  <si>
    <t>Piemonte</t>
  </si>
  <si>
    <t>Lombardia</t>
  </si>
  <si>
    <t>P.A. Trento</t>
  </si>
  <si>
    <t>P.A. Bolzano</t>
  </si>
  <si>
    <t>Veneto</t>
  </si>
  <si>
    <t>Nord</t>
  </si>
  <si>
    <t>Toscana</t>
  </si>
  <si>
    <t>Marche</t>
  </si>
  <si>
    <t>Lazio</t>
  </si>
  <si>
    <t>Centro</t>
  </si>
  <si>
    <t>Abruzzo</t>
  </si>
  <si>
    <t>Campania</t>
  </si>
  <si>
    <t>Molise</t>
  </si>
  <si>
    <t>Basilicata</t>
  </si>
  <si>
    <t>Puglia</t>
  </si>
  <si>
    <t>Calabria</t>
  </si>
  <si>
    <t>Sicilia</t>
  </si>
  <si>
    <t>Sardegna</t>
  </si>
  <si>
    <t>d. lgs. n. 228/01</t>
  </si>
  <si>
    <t>d. lgs. n. 102/05</t>
  </si>
  <si>
    <t>numero OP riconosciute</t>
  </si>
  <si>
    <t>settore produttivo</t>
  </si>
  <si>
    <t>2 Pataticolo</t>
  </si>
  <si>
    <t>1 Olivicolo, 1 Vitivinicolo</t>
  </si>
  <si>
    <t>1 Zootecnico-lattiero caseario</t>
  </si>
  <si>
    <t>1 Lattiero-caseario</t>
  </si>
  <si>
    <t>-</t>
  </si>
  <si>
    <t>6 Pataticolo, 13 Tabacchicolo</t>
  </si>
  <si>
    <t>Emilia-Romagna</t>
  </si>
  <si>
    <t>Friuli-Venezia Giulia</t>
  </si>
  <si>
    <t>1 Pataticolo</t>
  </si>
  <si>
    <t>,</t>
  </si>
  <si>
    <t>3 Lattiero-caseario, 1 Pataticolo, 2 Suino</t>
  </si>
  <si>
    <t>1 Vitivinicolo, 1 Lattiero-caseario, 1 Avicunicolo</t>
  </si>
  <si>
    <t>1 Olivicolo</t>
  </si>
  <si>
    <t>3 Lattiero-caseario</t>
  </si>
  <si>
    <t>Umbria</t>
  </si>
  <si>
    <t>1 Olivicolo, 1 Bovino</t>
  </si>
  <si>
    <t>Trentino-Alto Adige</t>
  </si>
  <si>
    <t xml:space="preserve">Tab. 6.7 - OP e AOP ortofrutticole riconosciute al 30 giugno 2012 </t>
  </si>
  <si>
    <r>
      <rPr>
        <i/>
        <sz val="10"/>
        <rFont val="Times New Roman"/>
        <family val="1"/>
      </rPr>
      <t>Fonte</t>
    </r>
    <r>
      <rPr>
        <sz val="10"/>
        <rFont val="Times New Roman"/>
        <family val="1"/>
      </rPr>
      <t>: MIPAAF.</t>
    </r>
  </si>
  <si>
    <t>Sud-Isole</t>
  </si>
  <si>
    <t>Tab. 6.6 - OP non ortofrutticole riconosciute al 30 giugno 2012</t>
  </si>
  <si>
    <t>1 Avicolo, 1 Tabacchicolo, 1 Pataticolo</t>
  </si>
  <si>
    <t>4 Olivicolo, 1 Pataticolo, 1 Lattiero-caseario, 2 Ovicaprino , 2 Bovino, 1 Suino</t>
  </si>
  <si>
    <t>1 Apistico, 2 Cerealicolo-riso-oleaginoso, 2 Pataticolo, 3 Lattiero-caseario, 1 Suino, 3 Sementiero</t>
  </si>
  <si>
    <t>1 Bieticolo-saccarifero, 1 Bovino, 2 Cerealicolo-riso-oleaginoso, 2 Lattiero-caseario, 2 Sementiero, 1 Suino, 1 Agroenergetico</t>
  </si>
  <si>
    <t>1 Lattiero-caseario, 1 Pataticolo</t>
  </si>
  <si>
    <t>1 Bovino, 2 Cerealicolo-riso-oleaginoso, 4 Lattiero-caseario</t>
  </si>
  <si>
    <t>1 Cerealicolo-riso-oleaginoso, 1 Bovino</t>
  </si>
  <si>
    <t>1 Lattiero-caseario, 1 florovivaistico, 1 Pataticolo, 2 Cerealicolo-riso-oleaginoso, 1 Suino</t>
  </si>
  <si>
    <t>1 Avicunicolo, 3 Vitivinicolo, 22 Olivicolo, 3 Ceralicolo-riso-oleaginoso</t>
  </si>
  <si>
    <t>2 Cerealicolo-riso-oleaginoso, 1 Bovino, 1 Avicunicolo, 9 Lattiero-caserario, 2 Prodotti biologici certificati, 1 Apistico, 1 Vitivinicolo</t>
  </si>
  <si>
    <t>1 Cerealicolo-riso-oleaginoso, 3 Lattiero-caseario, 1 Ovicaprino, 1 Tabacchicolo, 1 Agroenergetico</t>
  </si>
  <si>
    <t>1 Lattiero-caseario, 1 Olivicolo, 5 Tabacchicolo</t>
  </si>
  <si>
    <t>1 Olivicolo, 1 Pataticolo, 3 Tabacchicolo, 2 Lattiero-caseario, 1 Avicunicolo</t>
  </si>
  <si>
    <r>
      <rPr>
        <i/>
        <sz val="10"/>
        <rFont val="Calibri"/>
        <family val="2"/>
        <scheme val="minor"/>
      </rPr>
      <t>Fonte</t>
    </r>
    <r>
      <rPr>
        <sz val="10"/>
        <rFont val="Calibri"/>
        <family val="2"/>
        <scheme val="minor"/>
      </rPr>
      <t>: MIPAAF.</t>
    </r>
  </si>
</sst>
</file>

<file path=xl/styles.xml><?xml version="1.0" encoding="utf-8"?>
<styleSheet xmlns="http://schemas.openxmlformats.org/spreadsheetml/2006/main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  <numFmt numFmtId="167" formatCode="_-* #,##0_-;\-* #,##0_-;_-* &quot;-&quot;??_-;_-@_-"/>
    <numFmt numFmtId="168" formatCode="#,##0.0_ ;\-#,##0.0\ 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3" fillId="0" borderId="0"/>
    <xf numFmtId="0" fontId="2" fillId="0" borderId="0"/>
    <xf numFmtId="0" fontId="13" fillId="0" borderId="0"/>
    <xf numFmtId="0" fontId="14" fillId="0" borderId="0" applyNumberFormat="0" applyFill="0" applyBorder="0" applyProtection="0">
      <alignment vertical="top" wrapText="1"/>
    </xf>
    <xf numFmtId="0" fontId="2" fillId="2" borderId="3" applyNumberFormat="0" applyFont="0" applyAlignment="0" applyProtection="0"/>
    <xf numFmtId="0" fontId="1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</cellStyleXfs>
  <cellXfs count="143">
    <xf numFmtId="0" fontId="0" fillId="0" borderId="0" xfId="0"/>
    <xf numFmtId="164" fontId="5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6" fillId="0" borderId="0" xfId="0" applyFont="1"/>
    <xf numFmtId="3" fontId="6" fillId="0" borderId="0" xfId="0" applyNumberFormat="1" applyFont="1"/>
    <xf numFmtId="164" fontId="7" fillId="0" borderId="0" xfId="0" applyNumberFormat="1" applyFont="1" applyAlignment="1">
      <alignment horizontal="right"/>
    </xf>
    <xf numFmtId="0" fontId="5" fillId="0" borderId="1" xfId="0" applyFont="1" applyBorder="1"/>
    <xf numFmtId="164" fontId="5" fillId="0" borderId="0" xfId="0" applyNumberFormat="1" applyFont="1"/>
    <xf numFmtId="165" fontId="5" fillId="0" borderId="0" xfId="0" applyNumberFormat="1" applyFont="1" applyFill="1"/>
    <xf numFmtId="165" fontId="7" fillId="0" borderId="0" xfId="0" applyNumberFormat="1" applyFont="1" applyFill="1"/>
    <xf numFmtId="167" fontId="6" fillId="0" borderId="0" xfId="2" applyNumberFormat="1" applyFont="1"/>
    <xf numFmtId="164" fontId="5" fillId="0" borderId="1" xfId="0" applyNumberFormat="1" applyFont="1" applyFill="1" applyBorder="1" applyAlignment="1">
      <alignment horizontal="right"/>
    </xf>
    <xf numFmtId="166" fontId="6" fillId="0" borderId="0" xfId="2" applyNumberFormat="1" applyFont="1"/>
    <xf numFmtId="0" fontId="3" fillId="0" borderId="0" xfId="0" applyFont="1"/>
    <xf numFmtId="0" fontId="3" fillId="0" borderId="0" xfId="0" applyFont="1" applyFill="1"/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166" fontId="5" fillId="0" borderId="0" xfId="2" applyNumberFormat="1" applyFont="1" applyBorder="1" applyAlignment="1">
      <alignment horizontal="right"/>
    </xf>
    <xf numFmtId="164" fontId="6" fillId="0" borderId="0" xfId="0" applyNumberFormat="1" applyFont="1" applyFill="1"/>
    <xf numFmtId="167" fontId="6" fillId="0" borderId="1" xfId="2" applyNumberFormat="1" applyFont="1" applyBorder="1"/>
    <xf numFmtId="167" fontId="6" fillId="0" borderId="1" xfId="2" applyNumberFormat="1" applyFont="1" applyFill="1" applyBorder="1"/>
    <xf numFmtId="167" fontId="5" fillId="0" borderId="0" xfId="0" applyNumberFormat="1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6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166" fontId="5" fillId="0" borderId="0" xfId="2" applyNumberFormat="1" applyFont="1" applyAlignment="1">
      <alignment horizontal="right"/>
    </xf>
    <xf numFmtId="168" fontId="5" fillId="0" borderId="0" xfId="2" quotePrefix="1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2" applyNumberFormat="1" applyFont="1"/>
    <xf numFmtId="0" fontId="5" fillId="0" borderId="0" xfId="0" applyFont="1"/>
    <xf numFmtId="0" fontId="5" fillId="0" borderId="0" xfId="0" applyFont="1" applyFill="1"/>
    <xf numFmtId="4" fontId="5" fillId="0" borderId="0" xfId="0" applyNumberFormat="1" applyFont="1"/>
    <xf numFmtId="43" fontId="5" fillId="0" borderId="0" xfId="0" applyNumberFormat="1" applyFont="1"/>
    <xf numFmtId="0" fontId="6" fillId="0" borderId="0" xfId="0" applyFont="1" applyBorder="1"/>
    <xf numFmtId="166" fontId="7" fillId="0" borderId="0" xfId="2" applyNumberFormat="1" applyFont="1" applyAlignment="1">
      <alignment horizontal="right"/>
    </xf>
    <xf numFmtId="168" fontId="7" fillId="0" borderId="0" xfId="2" quotePrefix="1" applyNumberFormat="1" applyFont="1" applyAlignment="1">
      <alignment horizontal="right"/>
    </xf>
    <xf numFmtId="165" fontId="3" fillId="0" borderId="0" xfId="0" applyNumberFormat="1" applyFont="1" applyFill="1"/>
    <xf numFmtId="0" fontId="11" fillId="0" borderId="0" xfId="0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164" fontId="3" fillId="0" borderId="0" xfId="0" applyNumberFormat="1" applyFont="1" applyBorder="1"/>
    <xf numFmtId="167" fontId="6" fillId="0" borderId="0" xfId="2" applyNumberFormat="1" applyFont="1" applyBorder="1"/>
    <xf numFmtId="166" fontId="6" fillId="0" borderId="0" xfId="2" applyNumberFormat="1" applyFont="1" applyBorder="1"/>
    <xf numFmtId="0" fontId="3" fillId="0" borderId="1" xfId="6" applyFont="1" applyBorder="1"/>
    <xf numFmtId="3" fontId="3" fillId="0" borderId="0" xfId="6" applyNumberFormat="1" applyFont="1"/>
    <xf numFmtId="168" fontId="5" fillId="0" borderId="0" xfId="2" applyNumberFormat="1" applyFont="1" applyAlignment="1">
      <alignment horizontal="right"/>
    </xf>
    <xf numFmtId="167" fontId="3" fillId="0" borderId="0" xfId="2" applyNumberFormat="1" applyFont="1"/>
    <xf numFmtId="0" fontId="3" fillId="0" borderId="0" xfId="6" applyFont="1" applyFill="1"/>
    <xf numFmtId="0" fontId="6" fillId="0" borderId="0" xfId="6" applyFont="1"/>
    <xf numFmtId="3" fontId="6" fillId="0" borderId="0" xfId="6" applyNumberFormat="1" applyFont="1"/>
    <xf numFmtId="0" fontId="5" fillId="0" borderId="1" xfId="6" applyFont="1" applyBorder="1"/>
    <xf numFmtId="164" fontId="5" fillId="0" borderId="1" xfId="6" applyNumberFormat="1" applyFont="1" applyBorder="1" applyAlignment="1">
      <alignment horizontal="right"/>
    </xf>
    <xf numFmtId="164" fontId="5" fillId="0" borderId="0" xfId="6" applyNumberFormat="1" applyFont="1" applyAlignment="1">
      <alignment horizontal="right"/>
    </xf>
    <xf numFmtId="165" fontId="3" fillId="0" borderId="0" xfId="6" applyNumberFormat="1" applyFont="1" applyFill="1"/>
    <xf numFmtId="165" fontId="3" fillId="0" borderId="0" xfId="6" applyNumberFormat="1" applyFont="1"/>
    <xf numFmtId="10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3" fillId="0" borderId="1" xfId="0" applyNumberFormat="1" applyFont="1" applyBorder="1"/>
    <xf numFmtId="10" fontId="3" fillId="0" borderId="1" xfId="0" applyNumberFormat="1" applyFont="1" applyBorder="1"/>
    <xf numFmtId="0" fontId="12" fillId="0" borderId="0" xfId="0" applyFont="1"/>
    <xf numFmtId="167" fontId="3" fillId="0" borderId="0" xfId="2" applyNumberFormat="1" applyFont="1" applyFill="1" applyBorder="1"/>
    <xf numFmtId="0" fontId="3" fillId="0" borderId="0" xfId="6" applyFont="1" applyFill="1" applyBorder="1"/>
    <xf numFmtId="167" fontId="3" fillId="0" borderId="0" xfId="2" applyNumberFormat="1" applyFont="1" applyBorder="1" applyAlignment="1">
      <alignment horizontal="right"/>
    </xf>
    <xf numFmtId="0" fontId="15" fillId="0" borderId="0" xfId="6" applyFont="1" applyBorder="1"/>
    <xf numFmtId="0" fontId="3" fillId="0" borderId="0" xfId="6"/>
    <xf numFmtId="0" fontId="15" fillId="0" borderId="1" xfId="6" applyFont="1" applyBorder="1"/>
    <xf numFmtId="166" fontId="3" fillId="0" borderId="0" xfId="6" applyNumberFormat="1" applyFont="1"/>
    <xf numFmtId="167" fontId="9" fillId="0" borderId="0" xfId="2" applyNumberFormat="1" applyFont="1" applyFill="1" applyBorder="1"/>
    <xf numFmtId="0" fontId="17" fillId="0" borderId="0" xfId="0" applyFont="1" applyBorder="1"/>
    <xf numFmtId="166" fontId="5" fillId="0" borderId="0" xfId="0" applyNumberFormat="1" applyFont="1"/>
    <xf numFmtId="168" fontId="5" fillId="0" borderId="0" xfId="2" quotePrefix="1" applyNumberFormat="1" applyFont="1" applyFill="1" applyAlignment="1">
      <alignment horizontal="right"/>
    </xf>
    <xf numFmtId="166" fontId="5" fillId="0" borderId="0" xfId="2" applyNumberFormat="1" applyFont="1" applyFill="1" applyAlignment="1">
      <alignment horizontal="right"/>
    </xf>
    <xf numFmtId="3" fontId="3" fillId="0" borderId="0" xfId="0" applyNumberFormat="1" applyFont="1" applyFill="1"/>
    <xf numFmtId="166" fontId="5" fillId="0" borderId="0" xfId="2" applyNumberFormat="1" applyFont="1" applyFill="1" applyBorder="1" applyAlignment="1">
      <alignment horizontal="right"/>
    </xf>
    <xf numFmtId="168" fontId="7" fillId="0" borderId="0" xfId="2" quotePrefix="1" applyNumberFormat="1" applyFont="1" applyFill="1" applyAlignment="1">
      <alignment horizontal="right"/>
    </xf>
    <xf numFmtId="3" fontId="6" fillId="0" borderId="0" xfId="0" applyNumberFormat="1" applyFont="1" applyFill="1"/>
    <xf numFmtId="166" fontId="6" fillId="0" borderId="0" xfId="2" applyNumberFormat="1" applyFont="1" applyFill="1"/>
    <xf numFmtId="166" fontId="7" fillId="0" borderId="0" xfId="2" applyNumberFormat="1" applyFont="1" applyFill="1" applyAlignment="1">
      <alignment horizontal="right"/>
    </xf>
    <xf numFmtId="0" fontId="6" fillId="0" borderId="0" xfId="0" applyFont="1" applyFill="1"/>
    <xf numFmtId="0" fontId="5" fillId="0" borderId="1" xfId="0" applyFont="1" applyFill="1" applyBorder="1"/>
    <xf numFmtId="166" fontId="7" fillId="0" borderId="1" xfId="2" applyNumberFormat="1" applyFont="1" applyFill="1" applyBorder="1" applyAlignment="1">
      <alignment horizontal="right"/>
    </xf>
    <xf numFmtId="168" fontId="7" fillId="0" borderId="1" xfId="2" quotePrefix="1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167" fontId="3" fillId="0" borderId="0" xfId="0" applyNumberFormat="1" applyFont="1" applyFill="1"/>
    <xf numFmtId="166" fontId="3" fillId="0" borderId="0" xfId="0" applyNumberFormat="1" applyFont="1" applyFill="1"/>
    <xf numFmtId="167" fontId="6" fillId="0" borderId="0" xfId="0" applyNumberFormat="1" applyFont="1" applyFill="1"/>
    <xf numFmtId="166" fontId="6" fillId="0" borderId="0" xfId="0" applyNumberFormat="1" applyFont="1" applyFill="1"/>
    <xf numFmtId="0" fontId="15" fillId="0" borderId="4" xfId="6" applyFont="1" applyBorder="1" applyAlignment="1">
      <alignment vertical="top" wrapText="1"/>
    </xf>
    <xf numFmtId="0" fontId="15" fillId="0" borderId="4" xfId="6" applyFont="1" applyBorder="1" applyAlignment="1">
      <alignment horizontal="center" vertical="center" wrapText="1"/>
    </xf>
    <xf numFmtId="0" fontId="15" fillId="0" borderId="4" xfId="6" applyFont="1" applyBorder="1" applyAlignment="1">
      <alignment horizontal="left" vertical="center" wrapText="1"/>
    </xf>
    <xf numFmtId="0" fontId="15" fillId="0" borderId="0" xfId="6" applyFont="1" applyBorder="1" applyAlignment="1">
      <alignment vertical="center"/>
    </xf>
    <xf numFmtId="0" fontId="3" fillId="0" borderId="0" xfId="6" applyAlignment="1">
      <alignment vertical="center"/>
    </xf>
    <xf numFmtId="0" fontId="15" fillId="0" borderId="0" xfId="6" applyFont="1" applyBorder="1" applyAlignment="1">
      <alignment horizontal="center" vertical="center"/>
    </xf>
    <xf numFmtId="0" fontId="15" fillId="0" borderId="9" xfId="6" applyFont="1" applyBorder="1" applyAlignment="1">
      <alignment horizontal="center" vertical="center" wrapText="1"/>
    </xf>
    <xf numFmtId="0" fontId="15" fillId="0" borderId="10" xfId="6" applyFont="1" applyBorder="1" applyAlignment="1">
      <alignment horizontal="left" vertical="center" wrapText="1"/>
    </xf>
    <xf numFmtId="0" fontId="15" fillId="0" borderId="9" xfId="6" applyFont="1" applyBorder="1" applyAlignment="1">
      <alignment horizontal="left" vertical="center" wrapText="1"/>
    </xf>
    <xf numFmtId="0" fontId="15" fillId="0" borderId="11" xfId="6" applyFont="1" applyBorder="1" applyAlignment="1">
      <alignment horizontal="center" vertical="center" wrapText="1"/>
    </xf>
    <xf numFmtId="0" fontId="15" fillId="0" borderId="8" xfId="6" applyFont="1" applyBorder="1" applyAlignment="1">
      <alignment horizontal="center" vertical="center" wrapText="1"/>
    </xf>
    <xf numFmtId="0" fontId="15" fillId="0" borderId="11" xfId="6" applyFont="1" applyBorder="1" applyAlignment="1">
      <alignment horizontal="left" vertical="center" wrapText="1"/>
    </xf>
    <xf numFmtId="0" fontId="15" fillId="0" borderId="8" xfId="6" applyFont="1" applyBorder="1" applyAlignment="1">
      <alignment horizontal="left" vertical="center" wrapText="1"/>
    </xf>
    <xf numFmtId="0" fontId="15" fillId="0" borderId="7" xfId="6" applyFont="1" applyBorder="1"/>
    <xf numFmtId="0" fontId="15" fillId="0" borderId="8" xfId="6" applyFont="1" applyBorder="1" applyAlignment="1">
      <alignment vertical="top" wrapText="1"/>
    </xf>
    <xf numFmtId="0" fontId="15" fillId="0" borderId="11" xfId="6" applyFont="1" applyBorder="1" applyAlignment="1">
      <alignment vertical="center" wrapText="1"/>
    </xf>
    <xf numFmtId="0" fontId="15" fillId="0" borderId="8" xfId="6" applyFont="1" applyBorder="1" applyAlignment="1">
      <alignment vertical="center" wrapText="1"/>
    </xf>
    <xf numFmtId="0" fontId="15" fillId="0" borderId="4" xfId="6" applyFont="1" applyBorder="1" applyAlignment="1">
      <alignment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6" xfId="6" applyFont="1" applyBorder="1" applyAlignment="1">
      <alignment horizontal="left" vertical="center" wrapText="1"/>
    </xf>
    <xf numFmtId="0" fontId="15" fillId="0" borderId="4" xfId="6" applyFont="1" applyBorder="1" applyAlignment="1">
      <alignment vertical="center"/>
    </xf>
    <xf numFmtId="0" fontId="15" fillId="0" borderId="7" xfId="6" applyFont="1" applyBorder="1" applyAlignment="1">
      <alignment horizontal="center" vertical="center"/>
    </xf>
    <xf numFmtId="0" fontId="15" fillId="0" borderId="7" xfId="6" applyFont="1" applyBorder="1" applyAlignment="1">
      <alignment horizontal="left" vertical="center" wrapText="1"/>
    </xf>
    <xf numFmtId="0" fontId="19" fillId="0" borderId="0" xfId="7" applyFont="1" applyBorder="1"/>
    <xf numFmtId="0" fontId="20" fillId="0" borderId="0" xfId="6" applyFont="1" applyBorder="1"/>
    <xf numFmtId="0" fontId="19" fillId="0" borderId="0" xfId="7" applyFont="1"/>
    <xf numFmtId="0" fontId="19" fillId="0" borderId="0" xfId="7" applyFont="1" applyAlignment="1">
      <alignment horizontal="left"/>
    </xf>
    <xf numFmtId="0" fontId="19" fillId="0" borderId="0" xfId="7" applyFont="1" applyFill="1" applyBorder="1"/>
    <xf numFmtId="0" fontId="19" fillId="0" borderId="0" xfId="7" applyFont="1" applyFill="1" applyBorder="1" applyAlignment="1">
      <alignment horizontal="center"/>
    </xf>
    <xf numFmtId="0" fontId="22" fillId="0" borderId="0" xfId="8" applyFont="1" applyFill="1" applyBorder="1"/>
    <xf numFmtId="0" fontId="22" fillId="0" borderId="0" xfId="8" applyNumberFormat="1" applyFont="1" applyFill="1" applyBorder="1"/>
    <xf numFmtId="0" fontId="22" fillId="0" borderId="0" xfId="8" quotePrefix="1" applyNumberFormat="1" applyFont="1" applyFill="1" applyBorder="1" applyAlignment="1">
      <alignment horizontal="right"/>
    </xf>
    <xf numFmtId="0" fontId="23" fillId="0" borderId="0" xfId="8" applyFont="1" applyFill="1" applyBorder="1"/>
    <xf numFmtId="0" fontId="23" fillId="0" borderId="0" xfId="8" applyNumberFormat="1" applyFont="1" applyFill="1" applyBorder="1"/>
    <xf numFmtId="0" fontId="19" fillId="0" borderId="2" xfId="7" applyFont="1" applyFill="1" applyBorder="1"/>
    <xf numFmtId="0" fontId="19" fillId="0" borderId="2" xfId="7" applyFont="1" applyFill="1" applyBorder="1" applyAlignment="1">
      <alignment horizontal="center"/>
    </xf>
    <xf numFmtId="0" fontId="19" fillId="0" borderId="1" xfId="7" applyFont="1" applyBorder="1"/>
    <xf numFmtId="0" fontId="3" fillId="0" borderId="2" xfId="0" applyFont="1" applyBorder="1" applyAlignment="1">
      <alignment horizontal="center"/>
    </xf>
    <xf numFmtId="0" fontId="3" fillId="0" borderId="2" xfId="6" applyFont="1" applyBorder="1" applyAlignment="1">
      <alignment horizontal="center"/>
    </xf>
    <xf numFmtId="0" fontId="3" fillId="0" borderId="2" xfId="6" applyFont="1" applyFill="1" applyBorder="1" applyAlignment="1">
      <alignment horizontal="center"/>
    </xf>
    <xf numFmtId="0" fontId="15" fillId="0" borderId="5" xfId="6" applyFont="1" applyBorder="1" applyAlignment="1">
      <alignment horizontal="center"/>
    </xf>
    <xf numFmtId="0" fontId="15" fillId="0" borderId="6" xfId="6" applyFont="1" applyBorder="1" applyAlignment="1">
      <alignment horizontal="center"/>
    </xf>
    <xf numFmtId="0" fontId="15" fillId="0" borderId="2" xfId="6" applyFont="1" applyBorder="1" applyAlignment="1">
      <alignment horizontal="center"/>
    </xf>
    <xf numFmtId="0" fontId="15" fillId="0" borderId="7" xfId="6" applyFont="1" applyBorder="1" applyAlignment="1">
      <alignment horizontal="left" vertical="center" wrapText="1"/>
    </xf>
    <xf numFmtId="0" fontId="15" fillId="0" borderId="8" xfId="6" applyFont="1" applyBorder="1" applyAlignment="1">
      <alignment horizontal="left" vertical="center" wrapText="1"/>
    </xf>
    <xf numFmtId="0" fontId="15" fillId="0" borderId="7" xfId="6" applyFont="1" applyBorder="1" applyAlignment="1">
      <alignment horizontal="center" vertical="center" wrapText="1"/>
    </xf>
    <xf numFmtId="0" fontId="15" fillId="0" borderId="8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12" xfId="6" applyFont="1" applyBorder="1" applyAlignment="1">
      <alignment horizontal="center" vertical="center" wrapText="1"/>
    </xf>
    <xf numFmtId="0" fontId="15" fillId="0" borderId="6" xfId="6" applyFont="1" applyBorder="1" applyAlignment="1">
      <alignment horizontal="center" vertical="center"/>
    </xf>
  </cellXfs>
  <cellStyles count="15">
    <cellStyle name="Euro" xfId="1"/>
    <cellStyle name="Migliaia" xfId="2" builtinId="3"/>
    <cellStyle name="Migliaia 2" xfId="3"/>
    <cellStyle name="Migliaia 3" xfId="5"/>
    <cellStyle name="Normale" xfId="0" builtinId="0"/>
    <cellStyle name="Normale 2" xfId="4"/>
    <cellStyle name="Normale 2 2" xfId="9"/>
    <cellStyle name="Normale 2 3" xfId="8"/>
    <cellStyle name="Normale 2 4" xfId="12"/>
    <cellStyle name="Normale 3" xfId="6"/>
    <cellStyle name="Normale 3 2" xfId="13"/>
    <cellStyle name="Normale 4" xfId="7"/>
    <cellStyle name="Normale 5" xfId="11"/>
    <cellStyle name="Nota 2" xfId="10"/>
    <cellStyle name="Percentuale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zoomScale="75" zoomScaleNormal="75" workbookViewId="0">
      <selection activeCell="A2" sqref="A2"/>
    </sheetView>
  </sheetViews>
  <sheetFormatPr defaultColWidth="9.140625" defaultRowHeight="12.75"/>
  <cols>
    <col min="1" max="1" width="39.140625" style="13" customWidth="1"/>
    <col min="2" max="2" width="11" style="13" customWidth="1"/>
    <col min="3" max="3" width="10.5703125" style="13" customWidth="1"/>
    <col min="4" max="5" width="10.28515625" style="13" customWidth="1"/>
    <col min="6" max="6" width="10.5703125" style="13" customWidth="1"/>
    <col min="7" max="7" width="9.42578125" style="13" customWidth="1"/>
    <col min="8" max="16384" width="9.140625" style="13"/>
  </cols>
  <sheetData>
    <row r="1" spans="1:7">
      <c r="A1" s="13" t="s">
        <v>36</v>
      </c>
    </row>
    <row r="2" spans="1:7">
      <c r="A2" s="15"/>
      <c r="B2" s="15"/>
      <c r="C2" s="15"/>
      <c r="D2" s="15"/>
      <c r="E2" s="15"/>
      <c r="F2" s="15"/>
      <c r="G2" s="15"/>
    </row>
    <row r="3" spans="1:7">
      <c r="A3" s="13" t="s">
        <v>0</v>
      </c>
      <c r="B3" s="27"/>
      <c r="C3" s="27"/>
      <c r="D3" s="27"/>
      <c r="E3" s="27"/>
      <c r="F3" s="27"/>
      <c r="G3" s="27" t="s">
        <v>21</v>
      </c>
    </row>
    <row r="4" spans="1:7" ht="14.25">
      <c r="A4" s="15" t="s">
        <v>30</v>
      </c>
      <c r="B4" s="17">
        <v>2007</v>
      </c>
      <c r="C4" s="17">
        <v>2008</v>
      </c>
      <c r="D4" s="17" t="s">
        <v>35</v>
      </c>
      <c r="E4" s="17">
        <v>2010</v>
      </c>
      <c r="F4" s="17">
        <v>2011</v>
      </c>
      <c r="G4" s="17" t="s">
        <v>41</v>
      </c>
    </row>
    <row r="6" spans="1:7">
      <c r="A6" s="13" t="s">
        <v>1</v>
      </c>
      <c r="B6" s="28">
        <v>6431</v>
      </c>
      <c r="C6" s="28">
        <v>6213</v>
      </c>
      <c r="D6" s="28">
        <v>4997</v>
      </c>
      <c r="E6" s="28">
        <v>6197</v>
      </c>
      <c r="F6" s="28">
        <f>'t2'!B12+'t3'!B14+'t4'!B13+'t5'!B15</f>
        <v>6218</v>
      </c>
      <c r="G6" s="7">
        <f>SUM(F6-E6)/E6*100</f>
        <v>0.33887364853961593</v>
      </c>
    </row>
    <row r="7" spans="1:7">
      <c r="A7" s="13" t="s">
        <v>2</v>
      </c>
      <c r="B7" s="28">
        <v>949632</v>
      </c>
      <c r="C7" s="28">
        <v>932649</v>
      </c>
      <c r="D7" s="28">
        <v>694752</v>
      </c>
      <c r="E7" s="28">
        <v>900196</v>
      </c>
      <c r="F7" s="28">
        <f>'t2'!F12+'t3'!F14+'t4'!F13+'t5'!F15</f>
        <v>901926</v>
      </c>
      <c r="G7" s="7">
        <f t="shared" ref="G7:G8" si="0">SUM(F7-E7)/E7*100</f>
        <v>0.19218036960839638</v>
      </c>
    </row>
    <row r="8" spans="1:7">
      <c r="A8" s="13" t="s">
        <v>3</v>
      </c>
      <c r="B8" s="28">
        <v>35477</v>
      </c>
      <c r="C8" s="28">
        <v>36215.533167451686</v>
      </c>
      <c r="D8" s="28">
        <v>28704.149999999998</v>
      </c>
      <c r="E8" s="28">
        <v>37391</v>
      </c>
      <c r="F8" s="28">
        <f>'t2'!J12+'t3'!J14+'t4'!J13+'t5'!J15</f>
        <v>38250.853644509996</v>
      </c>
      <c r="G8" s="7">
        <f t="shared" si="0"/>
        <v>2.2996273020512858</v>
      </c>
    </row>
    <row r="9" spans="1:7">
      <c r="G9" s="7"/>
    </row>
    <row r="10" spans="1:7">
      <c r="A10" s="13" t="s">
        <v>28</v>
      </c>
      <c r="B10" s="29">
        <v>5516.5604105115845</v>
      </c>
      <c r="C10" s="29">
        <v>5828.9929450268291</v>
      </c>
      <c r="D10" s="29">
        <v>5744.2765659395627</v>
      </c>
      <c r="E10" s="29">
        <v>6033.7</v>
      </c>
      <c r="F10" s="29">
        <f>SUM(F8)/F6*1000</f>
        <v>6151.6329437938239</v>
      </c>
      <c r="G10" s="7">
        <f t="shared" ref="G10:G11" si="1">SUM(F10-E10)/E10*100</f>
        <v>1.9545708900645382</v>
      </c>
    </row>
    <row r="11" spans="1:7">
      <c r="A11" s="13" t="s">
        <v>29</v>
      </c>
      <c r="B11" s="29">
        <v>37.358682100013482</v>
      </c>
      <c r="C11" s="29">
        <v>38.830828283150133</v>
      </c>
      <c r="D11" s="29">
        <v>41.315678112477542</v>
      </c>
      <c r="E11" s="29">
        <v>41.5</v>
      </c>
      <c r="F11" s="29">
        <f>SUM(F8)/F7*1000</f>
        <v>42.410190685832312</v>
      </c>
      <c r="G11" s="7">
        <f t="shared" si="1"/>
        <v>2.1932305682706312</v>
      </c>
    </row>
    <row r="12" spans="1:7">
      <c r="A12" s="15" t="s">
        <v>0</v>
      </c>
      <c r="B12" s="15"/>
      <c r="C12" s="15"/>
      <c r="D12" s="15"/>
      <c r="E12" s="15"/>
      <c r="F12" s="15"/>
      <c r="G12" s="15"/>
    </row>
    <row r="14" spans="1:7" ht="14.25">
      <c r="A14" s="13" t="s">
        <v>48</v>
      </c>
    </row>
    <row r="15" spans="1:7">
      <c r="A15" s="13" t="s">
        <v>32</v>
      </c>
    </row>
    <row r="16" spans="1:7">
      <c r="B16" s="4"/>
      <c r="C16" s="4"/>
      <c r="D16" s="4"/>
      <c r="E16" s="4"/>
      <c r="F16" s="4"/>
    </row>
    <row r="20" spans="2:6">
      <c r="B20" s="4"/>
      <c r="C20" s="4"/>
    </row>
    <row r="21" spans="2:6">
      <c r="B21" s="10"/>
      <c r="C21" s="10"/>
    </row>
    <row r="22" spans="2:6">
      <c r="B22" s="12"/>
      <c r="C22" s="12"/>
    </row>
    <row r="23" spans="2:6">
      <c r="B23" s="10"/>
      <c r="C23" s="10"/>
    </row>
    <row r="24" spans="2:6">
      <c r="B24" s="28"/>
      <c r="C24" s="28"/>
    </row>
    <row r="25" spans="2:6">
      <c r="B25" s="30"/>
      <c r="C25" s="30"/>
      <c r="D25" s="30"/>
      <c r="E25" s="30"/>
      <c r="F25" s="30"/>
    </row>
    <row r="30" spans="2:6">
      <c r="B30" s="28"/>
      <c r="C30" s="28"/>
      <c r="D30" s="28"/>
      <c r="E30" s="28"/>
      <c r="F30" s="28"/>
    </row>
  </sheetData>
  <phoneticPr fontId="9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P38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28.140625" style="13" customWidth="1"/>
    <col min="2" max="2" width="9.28515625" style="13" customWidth="1"/>
    <col min="3" max="3" width="10.42578125" style="13" bestFit="1" customWidth="1"/>
    <col min="4" max="4" width="8.85546875" style="14" customWidth="1"/>
    <col min="5" max="5" width="1.5703125" style="13" customWidth="1"/>
    <col min="6" max="6" width="11.85546875" style="13" customWidth="1"/>
    <col min="7" max="7" width="10.42578125" style="13" bestFit="1" customWidth="1"/>
    <col min="8" max="8" width="8.85546875" style="14" customWidth="1"/>
    <col min="9" max="9" width="1.5703125" style="13" customWidth="1"/>
    <col min="10" max="10" width="12.7109375" style="13" customWidth="1"/>
    <col min="11" max="11" width="10.42578125" style="13" bestFit="1" customWidth="1"/>
    <col min="12" max="12" width="8.85546875" style="14" customWidth="1"/>
    <col min="13" max="13" width="1.28515625" style="13" customWidth="1"/>
    <col min="14" max="14" width="12.7109375" style="13" customWidth="1"/>
    <col min="15" max="15" width="10.42578125" style="13" bestFit="1" customWidth="1"/>
    <col min="16" max="16384" width="9.140625" style="13"/>
  </cols>
  <sheetData>
    <row r="1" spans="1:16">
      <c r="A1" s="13" t="s">
        <v>42</v>
      </c>
    </row>
    <row r="2" spans="1:16">
      <c r="A2" s="15"/>
      <c r="B2" s="15"/>
      <c r="C2" s="15"/>
      <c r="D2" s="16"/>
      <c r="E2" s="15"/>
      <c r="F2" s="15"/>
      <c r="G2" s="15"/>
      <c r="H2" s="16"/>
      <c r="I2" s="15"/>
      <c r="J2" s="15"/>
      <c r="K2" s="15"/>
      <c r="L2" s="16"/>
      <c r="M2" s="15"/>
      <c r="N2" s="15"/>
      <c r="O2" s="15"/>
      <c r="P2" s="15"/>
    </row>
    <row r="3" spans="1:16">
      <c r="A3" s="13" t="s">
        <v>0</v>
      </c>
      <c r="B3" s="130" t="s">
        <v>22</v>
      </c>
      <c r="C3" s="130"/>
      <c r="D3" s="130"/>
      <c r="F3" s="130" t="s">
        <v>25</v>
      </c>
      <c r="G3" s="130"/>
      <c r="H3" s="130"/>
      <c r="J3" s="131" t="s">
        <v>3</v>
      </c>
      <c r="K3" s="131"/>
      <c r="L3" s="131"/>
      <c r="N3" s="130" t="s">
        <v>23</v>
      </c>
      <c r="O3" s="130"/>
      <c r="P3" s="130"/>
    </row>
    <row r="4" spans="1:16" ht="25.5">
      <c r="A4" s="15" t="s">
        <v>31</v>
      </c>
      <c r="B4" s="15">
        <v>2011</v>
      </c>
      <c r="C4" s="17" t="s">
        <v>20</v>
      </c>
      <c r="D4" s="18" t="s">
        <v>43</v>
      </c>
      <c r="E4" s="17"/>
      <c r="F4" s="15">
        <v>2011</v>
      </c>
      <c r="G4" s="17" t="s">
        <v>20</v>
      </c>
      <c r="H4" s="18" t="s">
        <v>43</v>
      </c>
      <c r="I4" s="17"/>
      <c r="J4" s="24">
        <v>2011</v>
      </c>
      <c r="K4" s="17" t="s">
        <v>20</v>
      </c>
      <c r="L4" s="18" t="s">
        <v>43</v>
      </c>
      <c r="M4" s="17"/>
      <c r="N4" s="17" t="s">
        <v>26</v>
      </c>
      <c r="O4" s="17" t="s">
        <v>20</v>
      </c>
      <c r="P4" s="18" t="s">
        <v>43</v>
      </c>
    </row>
    <row r="5" spans="1:16">
      <c r="P5" s="25"/>
    </row>
    <row r="6" spans="1:16">
      <c r="A6" s="13" t="s">
        <v>4</v>
      </c>
      <c r="B6" s="51">
        <v>1486</v>
      </c>
      <c r="C6" s="1">
        <v>41.930022573363431</v>
      </c>
      <c r="D6" s="8">
        <v>-1.196808510638298</v>
      </c>
      <c r="E6" s="60"/>
      <c r="F6" s="51">
        <v>226418</v>
      </c>
      <c r="G6" s="1">
        <v>50.051727796837973</v>
      </c>
      <c r="H6" s="8">
        <v>-4.7235404480741636E-2</v>
      </c>
      <c r="I6" s="60"/>
      <c r="J6" s="51">
        <v>6500</v>
      </c>
      <c r="K6" s="1">
        <v>25.291828793774318</v>
      </c>
      <c r="L6" s="8">
        <v>-4.2709867452135493</v>
      </c>
      <c r="M6" s="60"/>
      <c r="N6" s="61">
        <v>12500</v>
      </c>
      <c r="O6" s="1">
        <v>19.841269841269842</v>
      </c>
      <c r="P6" s="8">
        <v>0</v>
      </c>
    </row>
    <row r="7" spans="1:16">
      <c r="A7" s="13" t="s">
        <v>5</v>
      </c>
      <c r="B7" s="51">
        <v>136</v>
      </c>
      <c r="C7" s="1">
        <v>3.8374717832957113</v>
      </c>
      <c r="D7" s="8">
        <v>-0.72992700729927007</v>
      </c>
      <c r="E7" s="60"/>
      <c r="F7" s="51">
        <v>2400</v>
      </c>
      <c r="G7" s="1">
        <v>0.53054150603048844</v>
      </c>
      <c r="H7" s="8">
        <v>0</v>
      </c>
      <c r="I7" s="60"/>
      <c r="J7" s="51">
        <v>100</v>
      </c>
      <c r="K7" s="1">
        <v>0.38910505836575876</v>
      </c>
      <c r="L7" s="8">
        <v>-9.0909090909090917</v>
      </c>
      <c r="M7" s="60"/>
      <c r="N7" s="61">
        <v>1350</v>
      </c>
      <c r="O7" s="1">
        <v>2.1428571428571428</v>
      </c>
      <c r="P7" s="8">
        <v>-3.5714285714285712</v>
      </c>
    </row>
    <row r="8" spans="1:16">
      <c r="A8" s="13" t="s">
        <v>6</v>
      </c>
      <c r="B8" s="51">
        <v>576</v>
      </c>
      <c r="C8" s="1">
        <v>16.252821670428894</v>
      </c>
      <c r="D8" s="8">
        <v>-4.7933884297520661</v>
      </c>
      <c r="E8" s="60"/>
      <c r="F8" s="51">
        <v>18000</v>
      </c>
      <c r="G8" s="1">
        <v>3.9790612952286635</v>
      </c>
      <c r="H8" s="8">
        <v>-10</v>
      </c>
      <c r="I8" s="60"/>
      <c r="J8" s="51">
        <v>5000</v>
      </c>
      <c r="K8" s="1">
        <v>19.455252918287936</v>
      </c>
      <c r="L8" s="8">
        <v>1.0101010101010102</v>
      </c>
      <c r="M8" s="60"/>
      <c r="N8" s="61">
        <v>7150</v>
      </c>
      <c r="O8" s="1">
        <v>11.34920634920635</v>
      </c>
      <c r="P8" s="8">
        <v>5.1470588235294112</v>
      </c>
    </row>
    <row r="9" spans="1:16">
      <c r="A9" s="13" t="s">
        <v>7</v>
      </c>
      <c r="B9" s="51">
        <v>613</v>
      </c>
      <c r="C9" s="1">
        <v>17.29683972911964</v>
      </c>
      <c r="D9" s="8">
        <v>5.6896551724137936</v>
      </c>
      <c r="E9" s="60"/>
      <c r="F9" s="51">
        <v>56000</v>
      </c>
      <c r="G9" s="1">
        <v>12.379301807378065</v>
      </c>
      <c r="H9" s="8">
        <v>-1.7543859649122806</v>
      </c>
      <c r="I9" s="60"/>
      <c r="J9" s="51">
        <v>4600</v>
      </c>
      <c r="K9" s="1">
        <v>17.898832684824903</v>
      </c>
      <c r="L9" s="8">
        <v>1.098901098901099</v>
      </c>
      <c r="M9" s="60"/>
      <c r="N9" s="61">
        <v>19100</v>
      </c>
      <c r="O9" s="1">
        <v>30.317460317460316</v>
      </c>
      <c r="P9" s="8">
        <v>2.0408163265306123</v>
      </c>
    </row>
    <row r="10" spans="1:16">
      <c r="A10" s="13" t="s">
        <v>8</v>
      </c>
      <c r="B10" s="51">
        <v>408</v>
      </c>
      <c r="C10" s="1">
        <v>11.512415349887133</v>
      </c>
      <c r="D10" s="8">
        <v>-1.6867469879518073</v>
      </c>
      <c r="E10" s="60"/>
      <c r="F10" s="51">
        <v>137000</v>
      </c>
      <c r="G10" s="1">
        <v>30.285077635907051</v>
      </c>
      <c r="H10" s="8">
        <v>-1.7921146953405016</v>
      </c>
      <c r="I10" s="60"/>
      <c r="J10" s="51">
        <v>2550</v>
      </c>
      <c r="K10" s="1">
        <v>9.9221789883268485</v>
      </c>
      <c r="L10" s="8">
        <v>-1.9230769230769231</v>
      </c>
      <c r="M10" s="60"/>
      <c r="N10" s="61">
        <v>5650</v>
      </c>
      <c r="O10" s="1">
        <v>8.9682539682539684</v>
      </c>
      <c r="P10" s="8">
        <v>-1.7391304347826086</v>
      </c>
    </row>
    <row r="11" spans="1:16">
      <c r="A11" s="13" t="s">
        <v>9</v>
      </c>
      <c r="B11" s="51">
        <v>325</v>
      </c>
      <c r="C11" s="1">
        <v>9.170428893905191</v>
      </c>
      <c r="D11" s="8">
        <v>-4.4117647058823533</v>
      </c>
      <c r="E11" s="60"/>
      <c r="F11" s="51">
        <v>12550</v>
      </c>
      <c r="G11" s="1">
        <v>2.7742899586177625</v>
      </c>
      <c r="H11" s="8">
        <v>-0.3968253968253968</v>
      </c>
      <c r="I11" s="60"/>
      <c r="J11" s="51">
        <v>6950</v>
      </c>
      <c r="K11" s="1">
        <v>27.042801556420233</v>
      </c>
      <c r="L11" s="8">
        <v>2.2058823529411766</v>
      </c>
      <c r="M11" s="60"/>
      <c r="N11" s="61">
        <v>17250</v>
      </c>
      <c r="O11" s="1">
        <v>27.38095238095238</v>
      </c>
      <c r="P11" s="8">
        <v>-1.877133105802048</v>
      </c>
    </row>
    <row r="12" spans="1:16" s="3" customFormat="1">
      <c r="A12" s="3" t="s">
        <v>24</v>
      </c>
      <c r="B12" s="4">
        <v>3544</v>
      </c>
      <c r="C12" s="5">
        <v>100</v>
      </c>
      <c r="D12" s="9">
        <v>-1.0332309410779112</v>
      </c>
      <c r="F12" s="4">
        <v>452368</v>
      </c>
      <c r="G12" s="5">
        <v>100</v>
      </c>
      <c r="H12" s="9">
        <v>-1.2350854211014684</v>
      </c>
      <c r="J12" s="4">
        <v>25700</v>
      </c>
      <c r="K12" s="5">
        <v>100</v>
      </c>
      <c r="L12" s="9">
        <v>-0.38759689922480622</v>
      </c>
      <c r="N12" s="4">
        <v>63000</v>
      </c>
      <c r="O12" s="5">
        <v>100</v>
      </c>
      <c r="P12" s="9">
        <v>0.40160642570281119</v>
      </c>
    </row>
    <row r="13" spans="1:16">
      <c r="A13" s="15"/>
      <c r="B13" s="62"/>
      <c r="C13" s="2"/>
      <c r="D13" s="11"/>
      <c r="E13" s="63"/>
      <c r="F13" s="62"/>
      <c r="G13" s="62"/>
      <c r="H13" s="11"/>
      <c r="I13" s="63"/>
      <c r="J13" s="62"/>
      <c r="K13" s="2"/>
      <c r="L13" s="11"/>
      <c r="M13" s="63"/>
      <c r="N13" s="62"/>
      <c r="O13" s="2"/>
      <c r="P13" s="15"/>
    </row>
    <row r="14" spans="1:16">
      <c r="A14" s="13" t="s">
        <v>0</v>
      </c>
      <c r="C14" s="13" t="s">
        <v>0</v>
      </c>
      <c r="D14" s="14" t="s">
        <v>0</v>
      </c>
      <c r="H14" s="14" t="s">
        <v>0</v>
      </c>
      <c r="K14" s="13" t="s">
        <v>0</v>
      </c>
      <c r="L14" s="14" t="s">
        <v>0</v>
      </c>
      <c r="O14" s="13" t="s">
        <v>0</v>
      </c>
    </row>
    <row r="15" spans="1:16">
      <c r="A15" s="13" t="s">
        <v>34</v>
      </c>
    </row>
    <row r="16" spans="1:16">
      <c r="C16" s="30"/>
      <c r="H16" s="42"/>
    </row>
    <row r="18" spans="1:4" ht="15" customHeight="1">
      <c r="A18" s="64"/>
    </row>
    <row r="20" spans="1:4">
      <c r="C20" s="14"/>
      <c r="D20" s="13"/>
    </row>
    <row r="21" spans="1:4">
      <c r="C21" s="14"/>
      <c r="D21" s="13"/>
    </row>
    <row r="22" spans="1:4">
      <c r="C22" s="14"/>
      <c r="D22" s="13"/>
    </row>
    <row r="23" spans="1:4">
      <c r="C23" s="14"/>
      <c r="D23" s="13"/>
    </row>
    <row r="24" spans="1:4">
      <c r="C24" s="14"/>
      <c r="D24" s="13"/>
    </row>
    <row r="25" spans="1:4">
      <c r="C25" s="14"/>
      <c r="D25" s="13"/>
    </row>
    <row r="27" spans="1:4">
      <c r="A27" s="3"/>
      <c r="C27" s="14"/>
      <c r="D27" s="13"/>
    </row>
    <row r="28" spans="1:4">
      <c r="C28" s="14"/>
      <c r="D28" s="13"/>
    </row>
    <row r="29" spans="1:4">
      <c r="C29" s="14"/>
      <c r="D29" s="13"/>
    </row>
    <row r="30" spans="1:4">
      <c r="C30" s="14"/>
      <c r="D30" s="13"/>
    </row>
    <row r="31" spans="1:4">
      <c r="C31" s="14"/>
      <c r="D31" s="13"/>
    </row>
    <row r="32" spans="1:4">
      <c r="C32" s="14"/>
      <c r="D32" s="13"/>
    </row>
    <row r="33" spans="3:4">
      <c r="C33" s="14"/>
      <c r="D33" s="13"/>
    </row>
    <row r="35" spans="3:4">
      <c r="C35" s="14"/>
      <c r="D35" s="13"/>
    </row>
    <row r="37" spans="3:4">
      <c r="C37" s="14"/>
      <c r="D37" s="13"/>
    </row>
    <row r="38" spans="3:4">
      <c r="C38" s="14"/>
      <c r="D38" s="13"/>
    </row>
  </sheetData>
  <mergeCells count="4">
    <mergeCell ref="B3:D3"/>
    <mergeCell ref="F3:H3"/>
    <mergeCell ref="J3:L3"/>
    <mergeCell ref="N3:P3"/>
  </mergeCells>
  <phoneticPr fontId="9" type="noConversion"/>
  <pageMargins left="0.21" right="0.4" top="1" bottom="1" header="0.5" footer="0.5"/>
  <pageSetup paperSize="9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zoomScale="75" zoomScaleNormal="75" workbookViewId="0">
      <selection activeCell="A2" sqref="A2"/>
    </sheetView>
  </sheetViews>
  <sheetFormatPr defaultRowHeight="12.75"/>
  <cols>
    <col min="1" max="1" width="19.42578125" style="26" customWidth="1"/>
    <col min="2" max="2" width="10.7109375" style="26" customWidth="1"/>
    <col min="3" max="3" width="12.5703125" style="26" customWidth="1"/>
    <col min="4" max="4" width="9.85546875" style="26" customWidth="1"/>
    <col min="5" max="5" width="1.5703125" style="26" customWidth="1"/>
    <col min="6" max="6" width="14.140625" style="26" customWidth="1"/>
    <col min="7" max="8" width="11.140625" style="26" customWidth="1"/>
    <col min="9" max="9" width="1.5703125" style="26" customWidth="1"/>
    <col min="10" max="12" width="11" style="26" customWidth="1"/>
    <col min="13" max="251" width="9.140625" style="26"/>
    <col min="252" max="252" width="19.42578125" style="26" customWidth="1"/>
    <col min="253" max="253" width="10.7109375" style="26" customWidth="1"/>
    <col min="254" max="254" width="12.5703125" style="26" customWidth="1"/>
    <col min="255" max="255" width="9.85546875" style="26" customWidth="1"/>
    <col min="256" max="256" width="3.7109375" style="26" customWidth="1"/>
    <col min="257" max="257" width="14.140625" style="26" customWidth="1"/>
    <col min="258" max="259" width="11.140625" style="26" customWidth="1"/>
    <col min="260" max="260" width="3.140625" style="26" customWidth="1"/>
    <col min="261" max="263" width="11" style="26" customWidth="1"/>
    <col min="264" max="264" width="3.140625" style="26" customWidth="1"/>
    <col min="265" max="265" width="12.7109375" style="26" customWidth="1"/>
    <col min="266" max="266" width="12.7109375" style="26" bestFit="1" customWidth="1"/>
    <col min="267" max="507" width="9.140625" style="26"/>
    <col min="508" max="508" width="19.42578125" style="26" customWidth="1"/>
    <col min="509" max="509" width="10.7109375" style="26" customWidth="1"/>
    <col min="510" max="510" width="12.5703125" style="26" customWidth="1"/>
    <col min="511" max="511" width="9.85546875" style="26" customWidth="1"/>
    <col min="512" max="512" width="3.7109375" style="26" customWidth="1"/>
    <col min="513" max="513" width="14.140625" style="26" customWidth="1"/>
    <col min="514" max="515" width="11.140625" style="26" customWidth="1"/>
    <col min="516" max="516" width="3.140625" style="26" customWidth="1"/>
    <col min="517" max="519" width="11" style="26" customWidth="1"/>
    <col min="520" max="520" width="3.140625" style="26" customWidth="1"/>
    <col min="521" max="521" width="12.7109375" style="26" customWidth="1"/>
    <col min="522" max="522" width="12.7109375" style="26" bestFit="1" customWidth="1"/>
    <col min="523" max="763" width="9.140625" style="26"/>
    <col min="764" max="764" width="19.42578125" style="26" customWidth="1"/>
    <col min="765" max="765" width="10.7109375" style="26" customWidth="1"/>
    <col min="766" max="766" width="12.5703125" style="26" customWidth="1"/>
    <col min="767" max="767" width="9.85546875" style="26" customWidth="1"/>
    <col min="768" max="768" width="3.7109375" style="26" customWidth="1"/>
    <col min="769" max="769" width="14.140625" style="26" customWidth="1"/>
    <col min="770" max="771" width="11.140625" style="26" customWidth="1"/>
    <col min="772" max="772" width="3.140625" style="26" customWidth="1"/>
    <col min="773" max="775" width="11" style="26" customWidth="1"/>
    <col min="776" max="776" width="3.140625" style="26" customWidth="1"/>
    <col min="777" max="777" width="12.7109375" style="26" customWidth="1"/>
    <col min="778" max="778" width="12.7109375" style="26" bestFit="1" customWidth="1"/>
    <col min="779" max="1019" width="9.140625" style="26"/>
    <col min="1020" max="1020" width="19.42578125" style="26" customWidth="1"/>
    <col min="1021" max="1021" width="10.7109375" style="26" customWidth="1"/>
    <col min="1022" max="1022" width="12.5703125" style="26" customWidth="1"/>
    <col min="1023" max="1023" width="9.85546875" style="26" customWidth="1"/>
    <col min="1024" max="1024" width="3.7109375" style="26" customWidth="1"/>
    <col min="1025" max="1025" width="14.140625" style="26" customWidth="1"/>
    <col min="1026" max="1027" width="11.140625" style="26" customWidth="1"/>
    <col min="1028" max="1028" width="3.140625" style="26" customWidth="1"/>
    <col min="1029" max="1031" width="11" style="26" customWidth="1"/>
    <col min="1032" max="1032" width="3.140625" style="26" customWidth="1"/>
    <col min="1033" max="1033" width="12.7109375" style="26" customWidth="1"/>
    <col min="1034" max="1034" width="12.7109375" style="26" bestFit="1" customWidth="1"/>
    <col min="1035" max="1275" width="9.140625" style="26"/>
    <col min="1276" max="1276" width="19.42578125" style="26" customWidth="1"/>
    <col min="1277" max="1277" width="10.7109375" style="26" customWidth="1"/>
    <col min="1278" max="1278" width="12.5703125" style="26" customWidth="1"/>
    <col min="1279" max="1279" width="9.85546875" style="26" customWidth="1"/>
    <col min="1280" max="1280" width="3.7109375" style="26" customWidth="1"/>
    <col min="1281" max="1281" width="14.140625" style="26" customWidth="1"/>
    <col min="1282" max="1283" width="11.140625" style="26" customWidth="1"/>
    <col min="1284" max="1284" width="3.140625" style="26" customWidth="1"/>
    <col min="1285" max="1287" width="11" style="26" customWidth="1"/>
    <col min="1288" max="1288" width="3.140625" style="26" customWidth="1"/>
    <col min="1289" max="1289" width="12.7109375" style="26" customWidth="1"/>
    <col min="1290" max="1290" width="12.7109375" style="26" bestFit="1" customWidth="1"/>
    <col min="1291" max="1531" width="9.140625" style="26"/>
    <col min="1532" max="1532" width="19.42578125" style="26" customWidth="1"/>
    <col min="1533" max="1533" width="10.7109375" style="26" customWidth="1"/>
    <col min="1534" max="1534" width="12.5703125" style="26" customWidth="1"/>
    <col min="1535" max="1535" width="9.85546875" style="26" customWidth="1"/>
    <col min="1536" max="1536" width="3.7109375" style="26" customWidth="1"/>
    <col min="1537" max="1537" width="14.140625" style="26" customWidth="1"/>
    <col min="1538" max="1539" width="11.140625" style="26" customWidth="1"/>
    <col min="1540" max="1540" width="3.140625" style="26" customWidth="1"/>
    <col min="1541" max="1543" width="11" style="26" customWidth="1"/>
    <col min="1544" max="1544" width="3.140625" style="26" customWidth="1"/>
    <col min="1545" max="1545" width="12.7109375" style="26" customWidth="1"/>
    <col min="1546" max="1546" width="12.7109375" style="26" bestFit="1" customWidth="1"/>
    <col min="1547" max="1787" width="9.140625" style="26"/>
    <col min="1788" max="1788" width="19.42578125" style="26" customWidth="1"/>
    <col min="1789" max="1789" width="10.7109375" style="26" customWidth="1"/>
    <col min="1790" max="1790" width="12.5703125" style="26" customWidth="1"/>
    <col min="1791" max="1791" width="9.85546875" style="26" customWidth="1"/>
    <col min="1792" max="1792" width="3.7109375" style="26" customWidth="1"/>
    <col min="1793" max="1793" width="14.140625" style="26" customWidth="1"/>
    <col min="1794" max="1795" width="11.140625" style="26" customWidth="1"/>
    <col min="1796" max="1796" width="3.140625" style="26" customWidth="1"/>
    <col min="1797" max="1799" width="11" style="26" customWidth="1"/>
    <col min="1800" max="1800" width="3.140625" style="26" customWidth="1"/>
    <col min="1801" max="1801" width="12.7109375" style="26" customWidth="1"/>
    <col min="1802" max="1802" width="12.7109375" style="26" bestFit="1" customWidth="1"/>
    <col min="1803" max="2043" width="9.140625" style="26"/>
    <col min="2044" max="2044" width="19.42578125" style="26" customWidth="1"/>
    <col min="2045" max="2045" width="10.7109375" style="26" customWidth="1"/>
    <col min="2046" max="2046" width="12.5703125" style="26" customWidth="1"/>
    <col min="2047" max="2047" width="9.85546875" style="26" customWidth="1"/>
    <col min="2048" max="2048" width="3.7109375" style="26" customWidth="1"/>
    <col min="2049" max="2049" width="14.140625" style="26" customWidth="1"/>
    <col min="2050" max="2051" width="11.140625" style="26" customWidth="1"/>
    <col min="2052" max="2052" width="3.140625" style="26" customWidth="1"/>
    <col min="2053" max="2055" width="11" style="26" customWidth="1"/>
    <col min="2056" max="2056" width="3.140625" style="26" customWidth="1"/>
    <col min="2057" max="2057" width="12.7109375" style="26" customWidth="1"/>
    <col min="2058" max="2058" width="12.7109375" style="26" bestFit="1" customWidth="1"/>
    <col min="2059" max="2299" width="9.140625" style="26"/>
    <col min="2300" max="2300" width="19.42578125" style="26" customWidth="1"/>
    <col min="2301" max="2301" width="10.7109375" style="26" customWidth="1"/>
    <col min="2302" max="2302" width="12.5703125" style="26" customWidth="1"/>
    <col min="2303" max="2303" width="9.85546875" style="26" customWidth="1"/>
    <col min="2304" max="2304" width="3.7109375" style="26" customWidth="1"/>
    <col min="2305" max="2305" width="14.140625" style="26" customWidth="1"/>
    <col min="2306" max="2307" width="11.140625" style="26" customWidth="1"/>
    <col min="2308" max="2308" width="3.140625" style="26" customWidth="1"/>
    <col min="2309" max="2311" width="11" style="26" customWidth="1"/>
    <col min="2312" max="2312" width="3.140625" style="26" customWidth="1"/>
    <col min="2313" max="2313" width="12.7109375" style="26" customWidth="1"/>
    <col min="2314" max="2314" width="12.7109375" style="26" bestFit="1" customWidth="1"/>
    <col min="2315" max="2555" width="9.140625" style="26"/>
    <col min="2556" max="2556" width="19.42578125" style="26" customWidth="1"/>
    <col min="2557" max="2557" width="10.7109375" style="26" customWidth="1"/>
    <col min="2558" max="2558" width="12.5703125" style="26" customWidth="1"/>
    <col min="2559" max="2559" width="9.85546875" style="26" customWidth="1"/>
    <col min="2560" max="2560" width="3.7109375" style="26" customWidth="1"/>
    <col min="2561" max="2561" width="14.140625" style="26" customWidth="1"/>
    <col min="2562" max="2563" width="11.140625" style="26" customWidth="1"/>
    <col min="2564" max="2564" width="3.140625" style="26" customWidth="1"/>
    <col min="2565" max="2567" width="11" style="26" customWidth="1"/>
    <col min="2568" max="2568" width="3.140625" style="26" customWidth="1"/>
    <col min="2569" max="2569" width="12.7109375" style="26" customWidth="1"/>
    <col min="2570" max="2570" width="12.7109375" style="26" bestFit="1" customWidth="1"/>
    <col min="2571" max="2811" width="9.140625" style="26"/>
    <col min="2812" max="2812" width="19.42578125" style="26" customWidth="1"/>
    <col min="2813" max="2813" width="10.7109375" style="26" customWidth="1"/>
    <col min="2814" max="2814" width="12.5703125" style="26" customWidth="1"/>
    <col min="2815" max="2815" width="9.85546875" style="26" customWidth="1"/>
    <col min="2816" max="2816" width="3.7109375" style="26" customWidth="1"/>
    <col min="2817" max="2817" width="14.140625" style="26" customWidth="1"/>
    <col min="2818" max="2819" width="11.140625" style="26" customWidth="1"/>
    <col min="2820" max="2820" width="3.140625" style="26" customWidth="1"/>
    <col min="2821" max="2823" width="11" style="26" customWidth="1"/>
    <col min="2824" max="2824" width="3.140625" style="26" customWidth="1"/>
    <col min="2825" max="2825" width="12.7109375" style="26" customWidth="1"/>
    <col min="2826" max="2826" width="12.7109375" style="26" bestFit="1" customWidth="1"/>
    <col min="2827" max="3067" width="9.140625" style="26"/>
    <col min="3068" max="3068" width="19.42578125" style="26" customWidth="1"/>
    <col min="3069" max="3069" width="10.7109375" style="26" customWidth="1"/>
    <col min="3070" max="3070" width="12.5703125" style="26" customWidth="1"/>
    <col min="3071" max="3071" width="9.85546875" style="26" customWidth="1"/>
    <col min="3072" max="3072" width="3.7109375" style="26" customWidth="1"/>
    <col min="3073" max="3073" width="14.140625" style="26" customWidth="1"/>
    <col min="3074" max="3075" width="11.140625" style="26" customWidth="1"/>
    <col min="3076" max="3076" width="3.140625" style="26" customWidth="1"/>
    <col min="3077" max="3079" width="11" style="26" customWidth="1"/>
    <col min="3080" max="3080" width="3.140625" style="26" customWidth="1"/>
    <col min="3081" max="3081" width="12.7109375" style="26" customWidth="1"/>
    <col min="3082" max="3082" width="12.7109375" style="26" bestFit="1" customWidth="1"/>
    <col min="3083" max="3323" width="9.140625" style="26"/>
    <col min="3324" max="3324" width="19.42578125" style="26" customWidth="1"/>
    <col min="3325" max="3325" width="10.7109375" style="26" customWidth="1"/>
    <col min="3326" max="3326" width="12.5703125" style="26" customWidth="1"/>
    <col min="3327" max="3327" width="9.85546875" style="26" customWidth="1"/>
    <col min="3328" max="3328" width="3.7109375" style="26" customWidth="1"/>
    <col min="3329" max="3329" width="14.140625" style="26" customWidth="1"/>
    <col min="3330" max="3331" width="11.140625" style="26" customWidth="1"/>
    <col min="3332" max="3332" width="3.140625" style="26" customWidth="1"/>
    <col min="3333" max="3335" width="11" style="26" customWidth="1"/>
    <col min="3336" max="3336" width="3.140625" style="26" customWidth="1"/>
    <col min="3337" max="3337" width="12.7109375" style="26" customWidth="1"/>
    <col min="3338" max="3338" width="12.7109375" style="26" bestFit="1" customWidth="1"/>
    <col min="3339" max="3579" width="9.140625" style="26"/>
    <col min="3580" max="3580" width="19.42578125" style="26" customWidth="1"/>
    <col min="3581" max="3581" width="10.7109375" style="26" customWidth="1"/>
    <col min="3582" max="3582" width="12.5703125" style="26" customWidth="1"/>
    <col min="3583" max="3583" width="9.85546875" style="26" customWidth="1"/>
    <col min="3584" max="3584" width="3.7109375" style="26" customWidth="1"/>
    <col min="3585" max="3585" width="14.140625" style="26" customWidth="1"/>
    <col min="3586" max="3587" width="11.140625" style="26" customWidth="1"/>
    <col min="3588" max="3588" width="3.140625" style="26" customWidth="1"/>
    <col min="3589" max="3591" width="11" style="26" customWidth="1"/>
    <col min="3592" max="3592" width="3.140625" style="26" customWidth="1"/>
    <col min="3593" max="3593" width="12.7109375" style="26" customWidth="1"/>
    <col min="3594" max="3594" width="12.7109375" style="26" bestFit="1" customWidth="1"/>
    <col min="3595" max="3835" width="9.140625" style="26"/>
    <col min="3836" max="3836" width="19.42578125" style="26" customWidth="1"/>
    <col min="3837" max="3837" width="10.7109375" style="26" customWidth="1"/>
    <col min="3838" max="3838" width="12.5703125" style="26" customWidth="1"/>
    <col min="3839" max="3839" width="9.85546875" style="26" customWidth="1"/>
    <col min="3840" max="3840" width="3.7109375" style="26" customWidth="1"/>
    <col min="3841" max="3841" width="14.140625" style="26" customWidth="1"/>
    <col min="3842" max="3843" width="11.140625" style="26" customWidth="1"/>
    <col min="3844" max="3844" width="3.140625" style="26" customWidth="1"/>
    <col min="3845" max="3847" width="11" style="26" customWidth="1"/>
    <col min="3848" max="3848" width="3.140625" style="26" customWidth="1"/>
    <col min="3849" max="3849" width="12.7109375" style="26" customWidth="1"/>
    <col min="3850" max="3850" width="12.7109375" style="26" bestFit="1" customWidth="1"/>
    <col min="3851" max="4091" width="9.140625" style="26"/>
    <col min="4092" max="4092" width="19.42578125" style="26" customWidth="1"/>
    <col min="4093" max="4093" width="10.7109375" style="26" customWidth="1"/>
    <col min="4094" max="4094" width="12.5703125" style="26" customWidth="1"/>
    <col min="4095" max="4095" width="9.85546875" style="26" customWidth="1"/>
    <col min="4096" max="4096" width="3.7109375" style="26" customWidth="1"/>
    <col min="4097" max="4097" width="14.140625" style="26" customWidth="1"/>
    <col min="4098" max="4099" width="11.140625" style="26" customWidth="1"/>
    <col min="4100" max="4100" width="3.140625" style="26" customWidth="1"/>
    <col min="4101" max="4103" width="11" style="26" customWidth="1"/>
    <col min="4104" max="4104" width="3.140625" style="26" customWidth="1"/>
    <col min="4105" max="4105" width="12.7109375" style="26" customWidth="1"/>
    <col min="4106" max="4106" width="12.7109375" style="26" bestFit="1" customWidth="1"/>
    <col min="4107" max="4347" width="9.140625" style="26"/>
    <col min="4348" max="4348" width="19.42578125" style="26" customWidth="1"/>
    <col min="4349" max="4349" width="10.7109375" style="26" customWidth="1"/>
    <col min="4350" max="4350" width="12.5703125" style="26" customWidth="1"/>
    <col min="4351" max="4351" width="9.85546875" style="26" customWidth="1"/>
    <col min="4352" max="4352" width="3.7109375" style="26" customWidth="1"/>
    <col min="4353" max="4353" width="14.140625" style="26" customWidth="1"/>
    <col min="4354" max="4355" width="11.140625" style="26" customWidth="1"/>
    <col min="4356" max="4356" width="3.140625" style="26" customWidth="1"/>
    <col min="4357" max="4359" width="11" style="26" customWidth="1"/>
    <col min="4360" max="4360" width="3.140625" style="26" customWidth="1"/>
    <col min="4361" max="4361" width="12.7109375" style="26" customWidth="1"/>
    <col min="4362" max="4362" width="12.7109375" style="26" bestFit="1" customWidth="1"/>
    <col min="4363" max="4603" width="9.140625" style="26"/>
    <col min="4604" max="4604" width="19.42578125" style="26" customWidth="1"/>
    <col min="4605" max="4605" width="10.7109375" style="26" customWidth="1"/>
    <col min="4606" max="4606" width="12.5703125" style="26" customWidth="1"/>
    <col min="4607" max="4607" width="9.85546875" style="26" customWidth="1"/>
    <col min="4608" max="4608" width="3.7109375" style="26" customWidth="1"/>
    <col min="4609" max="4609" width="14.140625" style="26" customWidth="1"/>
    <col min="4610" max="4611" width="11.140625" style="26" customWidth="1"/>
    <col min="4612" max="4612" width="3.140625" style="26" customWidth="1"/>
    <col min="4613" max="4615" width="11" style="26" customWidth="1"/>
    <col min="4616" max="4616" width="3.140625" style="26" customWidth="1"/>
    <col min="4617" max="4617" width="12.7109375" style="26" customWidth="1"/>
    <col min="4618" max="4618" width="12.7109375" style="26" bestFit="1" customWidth="1"/>
    <col min="4619" max="4859" width="9.140625" style="26"/>
    <col min="4860" max="4860" width="19.42578125" style="26" customWidth="1"/>
    <col min="4861" max="4861" width="10.7109375" style="26" customWidth="1"/>
    <col min="4862" max="4862" width="12.5703125" style="26" customWidth="1"/>
    <col min="4863" max="4863" width="9.85546875" style="26" customWidth="1"/>
    <col min="4864" max="4864" width="3.7109375" style="26" customWidth="1"/>
    <col min="4865" max="4865" width="14.140625" style="26" customWidth="1"/>
    <col min="4866" max="4867" width="11.140625" style="26" customWidth="1"/>
    <col min="4868" max="4868" width="3.140625" style="26" customWidth="1"/>
    <col min="4869" max="4871" width="11" style="26" customWidth="1"/>
    <col min="4872" max="4872" width="3.140625" style="26" customWidth="1"/>
    <col min="4873" max="4873" width="12.7109375" style="26" customWidth="1"/>
    <col min="4874" max="4874" width="12.7109375" style="26" bestFit="1" customWidth="1"/>
    <col min="4875" max="5115" width="9.140625" style="26"/>
    <col min="5116" max="5116" width="19.42578125" style="26" customWidth="1"/>
    <col min="5117" max="5117" width="10.7109375" style="26" customWidth="1"/>
    <col min="5118" max="5118" width="12.5703125" style="26" customWidth="1"/>
    <col min="5119" max="5119" width="9.85546875" style="26" customWidth="1"/>
    <col min="5120" max="5120" width="3.7109375" style="26" customWidth="1"/>
    <col min="5121" max="5121" width="14.140625" style="26" customWidth="1"/>
    <col min="5122" max="5123" width="11.140625" style="26" customWidth="1"/>
    <col min="5124" max="5124" width="3.140625" style="26" customWidth="1"/>
    <col min="5125" max="5127" width="11" style="26" customWidth="1"/>
    <col min="5128" max="5128" width="3.140625" style="26" customWidth="1"/>
    <col min="5129" max="5129" width="12.7109375" style="26" customWidth="1"/>
    <col min="5130" max="5130" width="12.7109375" style="26" bestFit="1" customWidth="1"/>
    <col min="5131" max="5371" width="9.140625" style="26"/>
    <col min="5372" max="5372" width="19.42578125" style="26" customWidth="1"/>
    <col min="5373" max="5373" width="10.7109375" style="26" customWidth="1"/>
    <col min="5374" max="5374" width="12.5703125" style="26" customWidth="1"/>
    <col min="5375" max="5375" width="9.85546875" style="26" customWidth="1"/>
    <col min="5376" max="5376" width="3.7109375" style="26" customWidth="1"/>
    <col min="5377" max="5377" width="14.140625" style="26" customWidth="1"/>
    <col min="5378" max="5379" width="11.140625" style="26" customWidth="1"/>
    <col min="5380" max="5380" width="3.140625" style="26" customWidth="1"/>
    <col min="5381" max="5383" width="11" style="26" customWidth="1"/>
    <col min="5384" max="5384" width="3.140625" style="26" customWidth="1"/>
    <col min="5385" max="5385" width="12.7109375" style="26" customWidth="1"/>
    <col min="5386" max="5386" width="12.7109375" style="26" bestFit="1" customWidth="1"/>
    <col min="5387" max="5627" width="9.140625" style="26"/>
    <col min="5628" max="5628" width="19.42578125" style="26" customWidth="1"/>
    <col min="5629" max="5629" width="10.7109375" style="26" customWidth="1"/>
    <col min="5630" max="5630" width="12.5703125" style="26" customWidth="1"/>
    <col min="5631" max="5631" width="9.85546875" style="26" customWidth="1"/>
    <col min="5632" max="5632" width="3.7109375" style="26" customWidth="1"/>
    <col min="5633" max="5633" width="14.140625" style="26" customWidth="1"/>
    <col min="5634" max="5635" width="11.140625" style="26" customWidth="1"/>
    <col min="5636" max="5636" width="3.140625" style="26" customWidth="1"/>
    <col min="5637" max="5639" width="11" style="26" customWidth="1"/>
    <col min="5640" max="5640" width="3.140625" style="26" customWidth="1"/>
    <col min="5641" max="5641" width="12.7109375" style="26" customWidth="1"/>
    <col min="5642" max="5642" width="12.7109375" style="26" bestFit="1" customWidth="1"/>
    <col min="5643" max="5883" width="9.140625" style="26"/>
    <col min="5884" max="5884" width="19.42578125" style="26" customWidth="1"/>
    <col min="5885" max="5885" width="10.7109375" style="26" customWidth="1"/>
    <col min="5886" max="5886" width="12.5703125" style="26" customWidth="1"/>
    <col min="5887" max="5887" width="9.85546875" style="26" customWidth="1"/>
    <col min="5888" max="5888" width="3.7109375" style="26" customWidth="1"/>
    <col min="5889" max="5889" width="14.140625" style="26" customWidth="1"/>
    <col min="5890" max="5891" width="11.140625" style="26" customWidth="1"/>
    <col min="5892" max="5892" width="3.140625" style="26" customWidth="1"/>
    <col min="5893" max="5895" width="11" style="26" customWidth="1"/>
    <col min="5896" max="5896" width="3.140625" style="26" customWidth="1"/>
    <col min="5897" max="5897" width="12.7109375" style="26" customWidth="1"/>
    <col min="5898" max="5898" width="12.7109375" style="26" bestFit="1" customWidth="1"/>
    <col min="5899" max="6139" width="9.140625" style="26"/>
    <col min="6140" max="6140" width="19.42578125" style="26" customWidth="1"/>
    <col min="6141" max="6141" width="10.7109375" style="26" customWidth="1"/>
    <col min="6142" max="6142" width="12.5703125" style="26" customWidth="1"/>
    <col min="6143" max="6143" width="9.85546875" style="26" customWidth="1"/>
    <col min="6144" max="6144" width="3.7109375" style="26" customWidth="1"/>
    <col min="6145" max="6145" width="14.140625" style="26" customWidth="1"/>
    <col min="6146" max="6147" width="11.140625" style="26" customWidth="1"/>
    <col min="6148" max="6148" width="3.140625" style="26" customWidth="1"/>
    <col min="6149" max="6151" width="11" style="26" customWidth="1"/>
    <col min="6152" max="6152" width="3.140625" style="26" customWidth="1"/>
    <col min="6153" max="6153" width="12.7109375" style="26" customWidth="1"/>
    <col min="6154" max="6154" width="12.7109375" style="26" bestFit="1" customWidth="1"/>
    <col min="6155" max="6395" width="9.140625" style="26"/>
    <col min="6396" max="6396" width="19.42578125" style="26" customWidth="1"/>
    <col min="6397" max="6397" width="10.7109375" style="26" customWidth="1"/>
    <col min="6398" max="6398" width="12.5703125" style="26" customWidth="1"/>
    <col min="6399" max="6399" width="9.85546875" style="26" customWidth="1"/>
    <col min="6400" max="6400" width="3.7109375" style="26" customWidth="1"/>
    <col min="6401" max="6401" width="14.140625" style="26" customWidth="1"/>
    <col min="6402" max="6403" width="11.140625" style="26" customWidth="1"/>
    <col min="6404" max="6404" width="3.140625" style="26" customWidth="1"/>
    <col min="6405" max="6407" width="11" style="26" customWidth="1"/>
    <col min="6408" max="6408" width="3.140625" style="26" customWidth="1"/>
    <col min="6409" max="6409" width="12.7109375" style="26" customWidth="1"/>
    <col min="6410" max="6410" width="12.7109375" style="26" bestFit="1" customWidth="1"/>
    <col min="6411" max="6651" width="9.140625" style="26"/>
    <col min="6652" max="6652" width="19.42578125" style="26" customWidth="1"/>
    <col min="6653" max="6653" width="10.7109375" style="26" customWidth="1"/>
    <col min="6654" max="6654" width="12.5703125" style="26" customWidth="1"/>
    <col min="6655" max="6655" width="9.85546875" style="26" customWidth="1"/>
    <col min="6656" max="6656" width="3.7109375" style="26" customWidth="1"/>
    <col min="6657" max="6657" width="14.140625" style="26" customWidth="1"/>
    <col min="6658" max="6659" width="11.140625" style="26" customWidth="1"/>
    <col min="6660" max="6660" width="3.140625" style="26" customWidth="1"/>
    <col min="6661" max="6663" width="11" style="26" customWidth="1"/>
    <col min="6664" max="6664" width="3.140625" style="26" customWidth="1"/>
    <col min="6665" max="6665" width="12.7109375" style="26" customWidth="1"/>
    <col min="6666" max="6666" width="12.7109375" style="26" bestFit="1" customWidth="1"/>
    <col min="6667" max="6907" width="9.140625" style="26"/>
    <col min="6908" max="6908" width="19.42578125" style="26" customWidth="1"/>
    <col min="6909" max="6909" width="10.7109375" style="26" customWidth="1"/>
    <col min="6910" max="6910" width="12.5703125" style="26" customWidth="1"/>
    <col min="6911" max="6911" width="9.85546875" style="26" customWidth="1"/>
    <col min="6912" max="6912" width="3.7109375" style="26" customWidth="1"/>
    <col min="6913" max="6913" width="14.140625" style="26" customWidth="1"/>
    <col min="6914" max="6915" width="11.140625" style="26" customWidth="1"/>
    <col min="6916" max="6916" width="3.140625" style="26" customWidth="1"/>
    <col min="6917" max="6919" width="11" style="26" customWidth="1"/>
    <col min="6920" max="6920" width="3.140625" style="26" customWidth="1"/>
    <col min="6921" max="6921" width="12.7109375" style="26" customWidth="1"/>
    <col min="6922" max="6922" width="12.7109375" style="26" bestFit="1" customWidth="1"/>
    <col min="6923" max="7163" width="9.140625" style="26"/>
    <col min="7164" max="7164" width="19.42578125" style="26" customWidth="1"/>
    <col min="7165" max="7165" width="10.7109375" style="26" customWidth="1"/>
    <col min="7166" max="7166" width="12.5703125" style="26" customWidth="1"/>
    <col min="7167" max="7167" width="9.85546875" style="26" customWidth="1"/>
    <col min="7168" max="7168" width="3.7109375" style="26" customWidth="1"/>
    <col min="7169" max="7169" width="14.140625" style="26" customWidth="1"/>
    <col min="7170" max="7171" width="11.140625" style="26" customWidth="1"/>
    <col min="7172" max="7172" width="3.140625" style="26" customWidth="1"/>
    <col min="7173" max="7175" width="11" style="26" customWidth="1"/>
    <col min="7176" max="7176" width="3.140625" style="26" customWidth="1"/>
    <col min="7177" max="7177" width="12.7109375" style="26" customWidth="1"/>
    <col min="7178" max="7178" width="12.7109375" style="26" bestFit="1" customWidth="1"/>
    <col min="7179" max="7419" width="9.140625" style="26"/>
    <col min="7420" max="7420" width="19.42578125" style="26" customWidth="1"/>
    <col min="7421" max="7421" width="10.7109375" style="26" customWidth="1"/>
    <col min="7422" max="7422" width="12.5703125" style="26" customWidth="1"/>
    <col min="7423" max="7423" width="9.85546875" style="26" customWidth="1"/>
    <col min="7424" max="7424" width="3.7109375" style="26" customWidth="1"/>
    <col min="7425" max="7425" width="14.140625" style="26" customWidth="1"/>
    <col min="7426" max="7427" width="11.140625" style="26" customWidth="1"/>
    <col min="7428" max="7428" width="3.140625" style="26" customWidth="1"/>
    <col min="7429" max="7431" width="11" style="26" customWidth="1"/>
    <col min="7432" max="7432" width="3.140625" style="26" customWidth="1"/>
    <col min="7433" max="7433" width="12.7109375" style="26" customWidth="1"/>
    <col min="7434" max="7434" width="12.7109375" style="26" bestFit="1" customWidth="1"/>
    <col min="7435" max="7675" width="9.140625" style="26"/>
    <col min="7676" max="7676" width="19.42578125" style="26" customWidth="1"/>
    <col min="7677" max="7677" width="10.7109375" style="26" customWidth="1"/>
    <col min="7678" max="7678" width="12.5703125" style="26" customWidth="1"/>
    <col min="7679" max="7679" width="9.85546875" style="26" customWidth="1"/>
    <col min="7680" max="7680" width="3.7109375" style="26" customWidth="1"/>
    <col min="7681" max="7681" width="14.140625" style="26" customWidth="1"/>
    <col min="7682" max="7683" width="11.140625" style="26" customWidth="1"/>
    <col min="7684" max="7684" width="3.140625" style="26" customWidth="1"/>
    <col min="7685" max="7687" width="11" style="26" customWidth="1"/>
    <col min="7688" max="7688" width="3.140625" style="26" customWidth="1"/>
    <col min="7689" max="7689" width="12.7109375" style="26" customWidth="1"/>
    <col min="7690" max="7690" width="12.7109375" style="26" bestFit="1" customWidth="1"/>
    <col min="7691" max="7931" width="9.140625" style="26"/>
    <col min="7932" max="7932" width="19.42578125" style="26" customWidth="1"/>
    <col min="7933" max="7933" width="10.7109375" style="26" customWidth="1"/>
    <col min="7934" max="7934" width="12.5703125" style="26" customWidth="1"/>
    <col min="7935" max="7935" width="9.85546875" style="26" customWidth="1"/>
    <col min="7936" max="7936" width="3.7109375" style="26" customWidth="1"/>
    <col min="7937" max="7937" width="14.140625" style="26" customWidth="1"/>
    <col min="7938" max="7939" width="11.140625" style="26" customWidth="1"/>
    <col min="7940" max="7940" width="3.140625" style="26" customWidth="1"/>
    <col min="7941" max="7943" width="11" style="26" customWidth="1"/>
    <col min="7944" max="7944" width="3.140625" style="26" customWidth="1"/>
    <col min="7945" max="7945" width="12.7109375" style="26" customWidth="1"/>
    <col min="7946" max="7946" width="12.7109375" style="26" bestFit="1" customWidth="1"/>
    <col min="7947" max="8187" width="9.140625" style="26"/>
    <col min="8188" max="8188" width="19.42578125" style="26" customWidth="1"/>
    <col min="8189" max="8189" width="10.7109375" style="26" customWidth="1"/>
    <col min="8190" max="8190" width="12.5703125" style="26" customWidth="1"/>
    <col min="8191" max="8191" width="9.85546875" style="26" customWidth="1"/>
    <col min="8192" max="8192" width="3.7109375" style="26" customWidth="1"/>
    <col min="8193" max="8193" width="14.140625" style="26" customWidth="1"/>
    <col min="8194" max="8195" width="11.140625" style="26" customWidth="1"/>
    <col min="8196" max="8196" width="3.140625" style="26" customWidth="1"/>
    <col min="8197" max="8199" width="11" style="26" customWidth="1"/>
    <col min="8200" max="8200" width="3.140625" style="26" customWidth="1"/>
    <col min="8201" max="8201" width="12.7109375" style="26" customWidth="1"/>
    <col min="8202" max="8202" width="12.7109375" style="26" bestFit="1" customWidth="1"/>
    <col min="8203" max="8443" width="9.140625" style="26"/>
    <col min="8444" max="8444" width="19.42578125" style="26" customWidth="1"/>
    <col min="8445" max="8445" width="10.7109375" style="26" customWidth="1"/>
    <col min="8446" max="8446" width="12.5703125" style="26" customWidth="1"/>
    <col min="8447" max="8447" width="9.85546875" style="26" customWidth="1"/>
    <col min="8448" max="8448" width="3.7109375" style="26" customWidth="1"/>
    <col min="8449" max="8449" width="14.140625" style="26" customWidth="1"/>
    <col min="8450" max="8451" width="11.140625" style="26" customWidth="1"/>
    <col min="8452" max="8452" width="3.140625" style="26" customWidth="1"/>
    <col min="8453" max="8455" width="11" style="26" customWidth="1"/>
    <col min="8456" max="8456" width="3.140625" style="26" customWidth="1"/>
    <col min="8457" max="8457" width="12.7109375" style="26" customWidth="1"/>
    <col min="8458" max="8458" width="12.7109375" style="26" bestFit="1" customWidth="1"/>
    <col min="8459" max="8699" width="9.140625" style="26"/>
    <col min="8700" max="8700" width="19.42578125" style="26" customWidth="1"/>
    <col min="8701" max="8701" width="10.7109375" style="26" customWidth="1"/>
    <col min="8702" max="8702" width="12.5703125" style="26" customWidth="1"/>
    <col min="8703" max="8703" width="9.85546875" style="26" customWidth="1"/>
    <col min="8704" max="8704" width="3.7109375" style="26" customWidth="1"/>
    <col min="8705" max="8705" width="14.140625" style="26" customWidth="1"/>
    <col min="8706" max="8707" width="11.140625" style="26" customWidth="1"/>
    <col min="8708" max="8708" width="3.140625" style="26" customWidth="1"/>
    <col min="8709" max="8711" width="11" style="26" customWidth="1"/>
    <col min="8712" max="8712" width="3.140625" style="26" customWidth="1"/>
    <col min="8713" max="8713" width="12.7109375" style="26" customWidth="1"/>
    <col min="8714" max="8714" width="12.7109375" style="26" bestFit="1" customWidth="1"/>
    <col min="8715" max="8955" width="9.140625" style="26"/>
    <col min="8956" max="8956" width="19.42578125" style="26" customWidth="1"/>
    <col min="8957" max="8957" width="10.7109375" style="26" customWidth="1"/>
    <col min="8958" max="8958" width="12.5703125" style="26" customWidth="1"/>
    <col min="8959" max="8959" width="9.85546875" style="26" customWidth="1"/>
    <col min="8960" max="8960" width="3.7109375" style="26" customWidth="1"/>
    <col min="8961" max="8961" width="14.140625" style="26" customWidth="1"/>
    <col min="8962" max="8963" width="11.140625" style="26" customWidth="1"/>
    <col min="8964" max="8964" width="3.140625" style="26" customWidth="1"/>
    <col min="8965" max="8967" width="11" style="26" customWidth="1"/>
    <col min="8968" max="8968" width="3.140625" style="26" customWidth="1"/>
    <col min="8969" max="8969" width="12.7109375" style="26" customWidth="1"/>
    <col min="8970" max="8970" width="12.7109375" style="26" bestFit="1" customWidth="1"/>
    <col min="8971" max="9211" width="9.140625" style="26"/>
    <col min="9212" max="9212" width="19.42578125" style="26" customWidth="1"/>
    <col min="9213" max="9213" width="10.7109375" style="26" customWidth="1"/>
    <col min="9214" max="9214" width="12.5703125" style="26" customWidth="1"/>
    <col min="9215" max="9215" width="9.85546875" style="26" customWidth="1"/>
    <col min="9216" max="9216" width="3.7109375" style="26" customWidth="1"/>
    <col min="9217" max="9217" width="14.140625" style="26" customWidth="1"/>
    <col min="9218" max="9219" width="11.140625" style="26" customWidth="1"/>
    <col min="9220" max="9220" width="3.140625" style="26" customWidth="1"/>
    <col min="9221" max="9223" width="11" style="26" customWidth="1"/>
    <col min="9224" max="9224" width="3.140625" style="26" customWidth="1"/>
    <col min="9225" max="9225" width="12.7109375" style="26" customWidth="1"/>
    <col min="9226" max="9226" width="12.7109375" style="26" bestFit="1" customWidth="1"/>
    <col min="9227" max="9467" width="9.140625" style="26"/>
    <col min="9468" max="9468" width="19.42578125" style="26" customWidth="1"/>
    <col min="9469" max="9469" width="10.7109375" style="26" customWidth="1"/>
    <col min="9470" max="9470" width="12.5703125" style="26" customWidth="1"/>
    <col min="9471" max="9471" width="9.85546875" style="26" customWidth="1"/>
    <col min="9472" max="9472" width="3.7109375" style="26" customWidth="1"/>
    <col min="9473" max="9473" width="14.140625" style="26" customWidth="1"/>
    <col min="9474" max="9475" width="11.140625" style="26" customWidth="1"/>
    <col min="9476" max="9476" width="3.140625" style="26" customWidth="1"/>
    <col min="9477" max="9479" width="11" style="26" customWidth="1"/>
    <col min="9480" max="9480" width="3.140625" style="26" customWidth="1"/>
    <col min="9481" max="9481" width="12.7109375" style="26" customWidth="1"/>
    <col min="9482" max="9482" width="12.7109375" style="26" bestFit="1" customWidth="1"/>
    <col min="9483" max="9723" width="9.140625" style="26"/>
    <col min="9724" max="9724" width="19.42578125" style="26" customWidth="1"/>
    <col min="9725" max="9725" width="10.7109375" style="26" customWidth="1"/>
    <col min="9726" max="9726" width="12.5703125" style="26" customWidth="1"/>
    <col min="9727" max="9727" width="9.85546875" style="26" customWidth="1"/>
    <col min="9728" max="9728" width="3.7109375" style="26" customWidth="1"/>
    <col min="9729" max="9729" width="14.140625" style="26" customWidth="1"/>
    <col min="9730" max="9731" width="11.140625" style="26" customWidth="1"/>
    <col min="9732" max="9732" width="3.140625" style="26" customWidth="1"/>
    <col min="9733" max="9735" width="11" style="26" customWidth="1"/>
    <col min="9736" max="9736" width="3.140625" style="26" customWidth="1"/>
    <col min="9737" max="9737" width="12.7109375" style="26" customWidth="1"/>
    <col min="9738" max="9738" width="12.7109375" style="26" bestFit="1" customWidth="1"/>
    <col min="9739" max="9979" width="9.140625" style="26"/>
    <col min="9980" max="9980" width="19.42578125" style="26" customWidth="1"/>
    <col min="9981" max="9981" width="10.7109375" style="26" customWidth="1"/>
    <col min="9982" max="9982" width="12.5703125" style="26" customWidth="1"/>
    <col min="9983" max="9983" width="9.85546875" style="26" customWidth="1"/>
    <col min="9984" max="9984" width="3.7109375" style="26" customWidth="1"/>
    <col min="9985" max="9985" width="14.140625" style="26" customWidth="1"/>
    <col min="9986" max="9987" width="11.140625" style="26" customWidth="1"/>
    <col min="9988" max="9988" width="3.140625" style="26" customWidth="1"/>
    <col min="9989" max="9991" width="11" style="26" customWidth="1"/>
    <col min="9992" max="9992" width="3.140625" style="26" customWidth="1"/>
    <col min="9993" max="9993" width="12.7109375" style="26" customWidth="1"/>
    <col min="9994" max="9994" width="12.7109375" style="26" bestFit="1" customWidth="1"/>
    <col min="9995" max="10235" width="9.140625" style="26"/>
    <col min="10236" max="10236" width="19.42578125" style="26" customWidth="1"/>
    <col min="10237" max="10237" width="10.7109375" style="26" customWidth="1"/>
    <col min="10238" max="10238" width="12.5703125" style="26" customWidth="1"/>
    <col min="10239" max="10239" width="9.85546875" style="26" customWidth="1"/>
    <col min="10240" max="10240" width="3.7109375" style="26" customWidth="1"/>
    <col min="10241" max="10241" width="14.140625" style="26" customWidth="1"/>
    <col min="10242" max="10243" width="11.140625" style="26" customWidth="1"/>
    <col min="10244" max="10244" width="3.140625" style="26" customWidth="1"/>
    <col min="10245" max="10247" width="11" style="26" customWidth="1"/>
    <col min="10248" max="10248" width="3.140625" style="26" customWidth="1"/>
    <col min="10249" max="10249" width="12.7109375" style="26" customWidth="1"/>
    <col min="10250" max="10250" width="12.7109375" style="26" bestFit="1" customWidth="1"/>
    <col min="10251" max="10491" width="9.140625" style="26"/>
    <col min="10492" max="10492" width="19.42578125" style="26" customWidth="1"/>
    <col min="10493" max="10493" width="10.7109375" style="26" customWidth="1"/>
    <col min="10494" max="10494" width="12.5703125" style="26" customWidth="1"/>
    <col min="10495" max="10495" width="9.85546875" style="26" customWidth="1"/>
    <col min="10496" max="10496" width="3.7109375" style="26" customWidth="1"/>
    <col min="10497" max="10497" width="14.140625" style="26" customWidth="1"/>
    <col min="10498" max="10499" width="11.140625" style="26" customWidth="1"/>
    <col min="10500" max="10500" width="3.140625" style="26" customWidth="1"/>
    <col min="10501" max="10503" width="11" style="26" customWidth="1"/>
    <col min="10504" max="10504" width="3.140625" style="26" customWidth="1"/>
    <col min="10505" max="10505" width="12.7109375" style="26" customWidth="1"/>
    <col min="10506" max="10506" width="12.7109375" style="26" bestFit="1" customWidth="1"/>
    <col min="10507" max="10747" width="9.140625" style="26"/>
    <col min="10748" max="10748" width="19.42578125" style="26" customWidth="1"/>
    <col min="10749" max="10749" width="10.7109375" style="26" customWidth="1"/>
    <col min="10750" max="10750" width="12.5703125" style="26" customWidth="1"/>
    <col min="10751" max="10751" width="9.85546875" style="26" customWidth="1"/>
    <col min="10752" max="10752" width="3.7109375" style="26" customWidth="1"/>
    <col min="10753" max="10753" width="14.140625" style="26" customWidth="1"/>
    <col min="10754" max="10755" width="11.140625" style="26" customWidth="1"/>
    <col min="10756" max="10756" width="3.140625" style="26" customWidth="1"/>
    <col min="10757" max="10759" width="11" style="26" customWidth="1"/>
    <col min="10760" max="10760" width="3.140625" style="26" customWidth="1"/>
    <col min="10761" max="10761" width="12.7109375" style="26" customWidth="1"/>
    <col min="10762" max="10762" width="12.7109375" style="26" bestFit="1" customWidth="1"/>
    <col min="10763" max="11003" width="9.140625" style="26"/>
    <col min="11004" max="11004" width="19.42578125" style="26" customWidth="1"/>
    <col min="11005" max="11005" width="10.7109375" style="26" customWidth="1"/>
    <col min="11006" max="11006" width="12.5703125" style="26" customWidth="1"/>
    <col min="11007" max="11007" width="9.85546875" style="26" customWidth="1"/>
    <col min="11008" max="11008" width="3.7109375" style="26" customWidth="1"/>
    <col min="11009" max="11009" width="14.140625" style="26" customWidth="1"/>
    <col min="11010" max="11011" width="11.140625" style="26" customWidth="1"/>
    <col min="11012" max="11012" width="3.140625" style="26" customWidth="1"/>
    <col min="11013" max="11015" width="11" style="26" customWidth="1"/>
    <col min="11016" max="11016" width="3.140625" style="26" customWidth="1"/>
    <col min="11017" max="11017" width="12.7109375" style="26" customWidth="1"/>
    <col min="11018" max="11018" width="12.7109375" style="26" bestFit="1" customWidth="1"/>
    <col min="11019" max="11259" width="9.140625" style="26"/>
    <col min="11260" max="11260" width="19.42578125" style="26" customWidth="1"/>
    <col min="11261" max="11261" width="10.7109375" style="26" customWidth="1"/>
    <col min="11262" max="11262" width="12.5703125" style="26" customWidth="1"/>
    <col min="11263" max="11263" width="9.85546875" style="26" customWidth="1"/>
    <col min="11264" max="11264" width="3.7109375" style="26" customWidth="1"/>
    <col min="11265" max="11265" width="14.140625" style="26" customWidth="1"/>
    <col min="11266" max="11267" width="11.140625" style="26" customWidth="1"/>
    <col min="11268" max="11268" width="3.140625" style="26" customWidth="1"/>
    <col min="11269" max="11271" width="11" style="26" customWidth="1"/>
    <col min="11272" max="11272" width="3.140625" style="26" customWidth="1"/>
    <col min="11273" max="11273" width="12.7109375" style="26" customWidth="1"/>
    <col min="11274" max="11274" width="12.7109375" style="26" bestFit="1" customWidth="1"/>
    <col min="11275" max="11515" width="9.140625" style="26"/>
    <col min="11516" max="11516" width="19.42578125" style="26" customWidth="1"/>
    <col min="11517" max="11517" width="10.7109375" style="26" customWidth="1"/>
    <col min="11518" max="11518" width="12.5703125" style="26" customWidth="1"/>
    <col min="11519" max="11519" width="9.85546875" style="26" customWidth="1"/>
    <col min="11520" max="11520" width="3.7109375" style="26" customWidth="1"/>
    <col min="11521" max="11521" width="14.140625" style="26" customWidth="1"/>
    <col min="11522" max="11523" width="11.140625" style="26" customWidth="1"/>
    <col min="11524" max="11524" width="3.140625" style="26" customWidth="1"/>
    <col min="11525" max="11527" width="11" style="26" customWidth="1"/>
    <col min="11528" max="11528" width="3.140625" style="26" customWidth="1"/>
    <col min="11529" max="11529" width="12.7109375" style="26" customWidth="1"/>
    <col min="11530" max="11530" width="12.7109375" style="26" bestFit="1" customWidth="1"/>
    <col min="11531" max="11771" width="9.140625" style="26"/>
    <col min="11772" max="11772" width="19.42578125" style="26" customWidth="1"/>
    <col min="11773" max="11773" width="10.7109375" style="26" customWidth="1"/>
    <col min="11774" max="11774" width="12.5703125" style="26" customWidth="1"/>
    <col min="11775" max="11775" width="9.85546875" style="26" customWidth="1"/>
    <col min="11776" max="11776" width="3.7109375" style="26" customWidth="1"/>
    <col min="11777" max="11777" width="14.140625" style="26" customWidth="1"/>
    <col min="11778" max="11779" width="11.140625" style="26" customWidth="1"/>
    <col min="11780" max="11780" width="3.140625" style="26" customWidth="1"/>
    <col min="11781" max="11783" width="11" style="26" customWidth="1"/>
    <col min="11784" max="11784" width="3.140625" style="26" customWidth="1"/>
    <col min="11785" max="11785" width="12.7109375" style="26" customWidth="1"/>
    <col min="11786" max="11786" width="12.7109375" style="26" bestFit="1" customWidth="1"/>
    <col min="11787" max="12027" width="9.140625" style="26"/>
    <col min="12028" max="12028" width="19.42578125" style="26" customWidth="1"/>
    <col min="12029" max="12029" width="10.7109375" style="26" customWidth="1"/>
    <col min="12030" max="12030" width="12.5703125" style="26" customWidth="1"/>
    <col min="12031" max="12031" width="9.85546875" style="26" customWidth="1"/>
    <col min="12032" max="12032" width="3.7109375" style="26" customWidth="1"/>
    <col min="12033" max="12033" width="14.140625" style="26" customWidth="1"/>
    <col min="12034" max="12035" width="11.140625" style="26" customWidth="1"/>
    <col min="12036" max="12036" width="3.140625" style="26" customWidth="1"/>
    <col min="12037" max="12039" width="11" style="26" customWidth="1"/>
    <col min="12040" max="12040" width="3.140625" style="26" customWidth="1"/>
    <col min="12041" max="12041" width="12.7109375" style="26" customWidth="1"/>
    <col min="12042" max="12042" width="12.7109375" style="26" bestFit="1" customWidth="1"/>
    <col min="12043" max="12283" width="9.140625" style="26"/>
    <col min="12284" max="12284" width="19.42578125" style="26" customWidth="1"/>
    <col min="12285" max="12285" width="10.7109375" style="26" customWidth="1"/>
    <col min="12286" max="12286" width="12.5703125" style="26" customWidth="1"/>
    <col min="12287" max="12287" width="9.85546875" style="26" customWidth="1"/>
    <col min="12288" max="12288" width="3.7109375" style="26" customWidth="1"/>
    <col min="12289" max="12289" width="14.140625" style="26" customWidth="1"/>
    <col min="12290" max="12291" width="11.140625" style="26" customWidth="1"/>
    <col min="12292" max="12292" width="3.140625" style="26" customWidth="1"/>
    <col min="12293" max="12295" width="11" style="26" customWidth="1"/>
    <col min="12296" max="12296" width="3.140625" style="26" customWidth="1"/>
    <col min="12297" max="12297" width="12.7109375" style="26" customWidth="1"/>
    <col min="12298" max="12298" width="12.7109375" style="26" bestFit="1" customWidth="1"/>
    <col min="12299" max="12539" width="9.140625" style="26"/>
    <col min="12540" max="12540" width="19.42578125" style="26" customWidth="1"/>
    <col min="12541" max="12541" width="10.7109375" style="26" customWidth="1"/>
    <col min="12542" max="12542" width="12.5703125" style="26" customWidth="1"/>
    <col min="12543" max="12543" width="9.85546875" style="26" customWidth="1"/>
    <col min="12544" max="12544" width="3.7109375" style="26" customWidth="1"/>
    <col min="12545" max="12545" width="14.140625" style="26" customWidth="1"/>
    <col min="12546" max="12547" width="11.140625" style="26" customWidth="1"/>
    <col min="12548" max="12548" width="3.140625" style="26" customWidth="1"/>
    <col min="12549" max="12551" width="11" style="26" customWidth="1"/>
    <col min="12552" max="12552" width="3.140625" style="26" customWidth="1"/>
    <col min="12553" max="12553" width="12.7109375" style="26" customWidth="1"/>
    <col min="12554" max="12554" width="12.7109375" style="26" bestFit="1" customWidth="1"/>
    <col min="12555" max="12795" width="9.140625" style="26"/>
    <col min="12796" max="12796" width="19.42578125" style="26" customWidth="1"/>
    <col min="12797" max="12797" width="10.7109375" style="26" customWidth="1"/>
    <col min="12798" max="12798" width="12.5703125" style="26" customWidth="1"/>
    <col min="12799" max="12799" width="9.85546875" style="26" customWidth="1"/>
    <col min="12800" max="12800" width="3.7109375" style="26" customWidth="1"/>
    <col min="12801" max="12801" width="14.140625" style="26" customWidth="1"/>
    <col min="12802" max="12803" width="11.140625" style="26" customWidth="1"/>
    <col min="12804" max="12804" width="3.140625" style="26" customWidth="1"/>
    <col min="12805" max="12807" width="11" style="26" customWidth="1"/>
    <col min="12808" max="12808" width="3.140625" style="26" customWidth="1"/>
    <col min="12809" max="12809" width="12.7109375" style="26" customWidth="1"/>
    <col min="12810" max="12810" width="12.7109375" style="26" bestFit="1" customWidth="1"/>
    <col min="12811" max="13051" width="9.140625" style="26"/>
    <col min="13052" max="13052" width="19.42578125" style="26" customWidth="1"/>
    <col min="13053" max="13053" width="10.7109375" style="26" customWidth="1"/>
    <col min="13054" max="13054" width="12.5703125" style="26" customWidth="1"/>
    <col min="13055" max="13055" width="9.85546875" style="26" customWidth="1"/>
    <col min="13056" max="13056" width="3.7109375" style="26" customWidth="1"/>
    <col min="13057" max="13057" width="14.140625" style="26" customWidth="1"/>
    <col min="13058" max="13059" width="11.140625" style="26" customWidth="1"/>
    <col min="13060" max="13060" width="3.140625" style="26" customWidth="1"/>
    <col min="13061" max="13063" width="11" style="26" customWidth="1"/>
    <col min="13064" max="13064" width="3.140625" style="26" customWidth="1"/>
    <col min="13065" max="13065" width="12.7109375" style="26" customWidth="1"/>
    <col min="13066" max="13066" width="12.7109375" style="26" bestFit="1" customWidth="1"/>
    <col min="13067" max="13307" width="9.140625" style="26"/>
    <col min="13308" max="13308" width="19.42578125" style="26" customWidth="1"/>
    <col min="13309" max="13309" width="10.7109375" style="26" customWidth="1"/>
    <col min="13310" max="13310" width="12.5703125" style="26" customWidth="1"/>
    <col min="13311" max="13311" width="9.85546875" style="26" customWidth="1"/>
    <col min="13312" max="13312" width="3.7109375" style="26" customWidth="1"/>
    <col min="13313" max="13313" width="14.140625" style="26" customWidth="1"/>
    <col min="13314" max="13315" width="11.140625" style="26" customWidth="1"/>
    <col min="13316" max="13316" width="3.140625" style="26" customWidth="1"/>
    <col min="13317" max="13319" width="11" style="26" customWidth="1"/>
    <col min="13320" max="13320" width="3.140625" style="26" customWidth="1"/>
    <col min="13321" max="13321" width="12.7109375" style="26" customWidth="1"/>
    <col min="13322" max="13322" width="12.7109375" style="26" bestFit="1" customWidth="1"/>
    <col min="13323" max="13563" width="9.140625" style="26"/>
    <col min="13564" max="13564" width="19.42578125" style="26" customWidth="1"/>
    <col min="13565" max="13565" width="10.7109375" style="26" customWidth="1"/>
    <col min="13566" max="13566" width="12.5703125" style="26" customWidth="1"/>
    <col min="13567" max="13567" width="9.85546875" style="26" customWidth="1"/>
    <col min="13568" max="13568" width="3.7109375" style="26" customWidth="1"/>
    <col min="13569" max="13569" width="14.140625" style="26" customWidth="1"/>
    <col min="13570" max="13571" width="11.140625" style="26" customWidth="1"/>
    <col min="13572" max="13572" width="3.140625" style="26" customWidth="1"/>
    <col min="13573" max="13575" width="11" style="26" customWidth="1"/>
    <col min="13576" max="13576" width="3.140625" style="26" customWidth="1"/>
    <col min="13577" max="13577" width="12.7109375" style="26" customWidth="1"/>
    <col min="13578" max="13578" width="12.7109375" style="26" bestFit="1" customWidth="1"/>
    <col min="13579" max="13819" width="9.140625" style="26"/>
    <col min="13820" max="13820" width="19.42578125" style="26" customWidth="1"/>
    <col min="13821" max="13821" width="10.7109375" style="26" customWidth="1"/>
    <col min="13822" max="13822" width="12.5703125" style="26" customWidth="1"/>
    <col min="13823" max="13823" width="9.85546875" style="26" customWidth="1"/>
    <col min="13824" max="13824" width="3.7109375" style="26" customWidth="1"/>
    <col min="13825" max="13825" width="14.140625" style="26" customWidth="1"/>
    <col min="13826" max="13827" width="11.140625" style="26" customWidth="1"/>
    <col min="13828" max="13828" width="3.140625" style="26" customWidth="1"/>
    <col min="13829" max="13831" width="11" style="26" customWidth="1"/>
    <col min="13832" max="13832" width="3.140625" style="26" customWidth="1"/>
    <col min="13833" max="13833" width="12.7109375" style="26" customWidth="1"/>
    <col min="13834" max="13834" width="12.7109375" style="26" bestFit="1" customWidth="1"/>
    <col min="13835" max="14075" width="9.140625" style="26"/>
    <col min="14076" max="14076" width="19.42578125" style="26" customWidth="1"/>
    <col min="14077" max="14077" width="10.7109375" style="26" customWidth="1"/>
    <col min="14078" max="14078" width="12.5703125" style="26" customWidth="1"/>
    <col min="14079" max="14079" width="9.85546875" style="26" customWidth="1"/>
    <col min="14080" max="14080" width="3.7109375" style="26" customWidth="1"/>
    <col min="14081" max="14081" width="14.140625" style="26" customWidth="1"/>
    <col min="14082" max="14083" width="11.140625" style="26" customWidth="1"/>
    <col min="14084" max="14084" width="3.140625" style="26" customWidth="1"/>
    <col min="14085" max="14087" width="11" style="26" customWidth="1"/>
    <col min="14088" max="14088" width="3.140625" style="26" customWidth="1"/>
    <col min="14089" max="14089" width="12.7109375" style="26" customWidth="1"/>
    <col min="14090" max="14090" width="12.7109375" style="26" bestFit="1" customWidth="1"/>
    <col min="14091" max="14331" width="9.140625" style="26"/>
    <col min="14332" max="14332" width="19.42578125" style="26" customWidth="1"/>
    <col min="14333" max="14333" width="10.7109375" style="26" customWidth="1"/>
    <col min="14334" max="14334" width="12.5703125" style="26" customWidth="1"/>
    <col min="14335" max="14335" width="9.85546875" style="26" customWidth="1"/>
    <col min="14336" max="14336" width="3.7109375" style="26" customWidth="1"/>
    <col min="14337" max="14337" width="14.140625" style="26" customWidth="1"/>
    <col min="14338" max="14339" width="11.140625" style="26" customWidth="1"/>
    <col min="14340" max="14340" width="3.140625" style="26" customWidth="1"/>
    <col min="14341" max="14343" width="11" style="26" customWidth="1"/>
    <col min="14344" max="14344" width="3.140625" style="26" customWidth="1"/>
    <col min="14345" max="14345" width="12.7109375" style="26" customWidth="1"/>
    <col min="14346" max="14346" width="12.7109375" style="26" bestFit="1" customWidth="1"/>
    <col min="14347" max="14587" width="9.140625" style="26"/>
    <col min="14588" max="14588" width="19.42578125" style="26" customWidth="1"/>
    <col min="14589" max="14589" width="10.7109375" style="26" customWidth="1"/>
    <col min="14590" max="14590" width="12.5703125" style="26" customWidth="1"/>
    <col min="14591" max="14591" width="9.85546875" style="26" customWidth="1"/>
    <col min="14592" max="14592" width="3.7109375" style="26" customWidth="1"/>
    <col min="14593" max="14593" width="14.140625" style="26" customWidth="1"/>
    <col min="14594" max="14595" width="11.140625" style="26" customWidth="1"/>
    <col min="14596" max="14596" width="3.140625" style="26" customWidth="1"/>
    <col min="14597" max="14599" width="11" style="26" customWidth="1"/>
    <col min="14600" max="14600" width="3.140625" style="26" customWidth="1"/>
    <col min="14601" max="14601" width="12.7109375" style="26" customWidth="1"/>
    <col min="14602" max="14602" width="12.7109375" style="26" bestFit="1" customWidth="1"/>
    <col min="14603" max="14843" width="9.140625" style="26"/>
    <col min="14844" max="14844" width="19.42578125" style="26" customWidth="1"/>
    <col min="14845" max="14845" width="10.7109375" style="26" customWidth="1"/>
    <col min="14846" max="14846" width="12.5703125" style="26" customWidth="1"/>
    <col min="14847" max="14847" width="9.85546875" style="26" customWidth="1"/>
    <col min="14848" max="14848" width="3.7109375" style="26" customWidth="1"/>
    <col min="14849" max="14849" width="14.140625" style="26" customWidth="1"/>
    <col min="14850" max="14851" width="11.140625" style="26" customWidth="1"/>
    <col min="14852" max="14852" width="3.140625" style="26" customWidth="1"/>
    <col min="14853" max="14855" width="11" style="26" customWidth="1"/>
    <col min="14856" max="14856" width="3.140625" style="26" customWidth="1"/>
    <col min="14857" max="14857" width="12.7109375" style="26" customWidth="1"/>
    <col min="14858" max="14858" width="12.7109375" style="26" bestFit="1" customWidth="1"/>
    <col min="14859" max="15099" width="9.140625" style="26"/>
    <col min="15100" max="15100" width="19.42578125" style="26" customWidth="1"/>
    <col min="15101" max="15101" width="10.7109375" style="26" customWidth="1"/>
    <col min="15102" max="15102" width="12.5703125" style="26" customWidth="1"/>
    <col min="15103" max="15103" width="9.85546875" style="26" customWidth="1"/>
    <col min="15104" max="15104" width="3.7109375" style="26" customWidth="1"/>
    <col min="15105" max="15105" width="14.140625" style="26" customWidth="1"/>
    <col min="15106" max="15107" width="11.140625" style="26" customWidth="1"/>
    <col min="15108" max="15108" width="3.140625" style="26" customWidth="1"/>
    <col min="15109" max="15111" width="11" style="26" customWidth="1"/>
    <col min="15112" max="15112" width="3.140625" style="26" customWidth="1"/>
    <col min="15113" max="15113" width="12.7109375" style="26" customWidth="1"/>
    <col min="15114" max="15114" width="12.7109375" style="26" bestFit="1" customWidth="1"/>
    <col min="15115" max="15355" width="9.140625" style="26"/>
    <col min="15356" max="15356" width="19.42578125" style="26" customWidth="1"/>
    <col min="15357" max="15357" width="10.7109375" style="26" customWidth="1"/>
    <col min="15358" max="15358" width="12.5703125" style="26" customWidth="1"/>
    <col min="15359" max="15359" width="9.85546875" style="26" customWidth="1"/>
    <col min="15360" max="15360" width="3.7109375" style="26" customWidth="1"/>
    <col min="15361" max="15361" width="14.140625" style="26" customWidth="1"/>
    <col min="15362" max="15363" width="11.140625" style="26" customWidth="1"/>
    <col min="15364" max="15364" width="3.140625" style="26" customWidth="1"/>
    <col min="15365" max="15367" width="11" style="26" customWidth="1"/>
    <col min="15368" max="15368" width="3.140625" style="26" customWidth="1"/>
    <col min="15369" max="15369" width="12.7109375" style="26" customWidth="1"/>
    <col min="15370" max="15370" width="12.7109375" style="26" bestFit="1" customWidth="1"/>
    <col min="15371" max="15611" width="9.140625" style="26"/>
    <col min="15612" max="15612" width="19.42578125" style="26" customWidth="1"/>
    <col min="15613" max="15613" width="10.7109375" style="26" customWidth="1"/>
    <col min="15614" max="15614" width="12.5703125" style="26" customWidth="1"/>
    <col min="15615" max="15615" width="9.85546875" style="26" customWidth="1"/>
    <col min="15616" max="15616" width="3.7109375" style="26" customWidth="1"/>
    <col min="15617" max="15617" width="14.140625" style="26" customWidth="1"/>
    <col min="15618" max="15619" width="11.140625" style="26" customWidth="1"/>
    <col min="15620" max="15620" width="3.140625" style="26" customWidth="1"/>
    <col min="15621" max="15623" width="11" style="26" customWidth="1"/>
    <col min="15624" max="15624" width="3.140625" style="26" customWidth="1"/>
    <col min="15625" max="15625" width="12.7109375" style="26" customWidth="1"/>
    <col min="15626" max="15626" width="12.7109375" style="26" bestFit="1" customWidth="1"/>
    <col min="15627" max="15867" width="9.140625" style="26"/>
    <col min="15868" max="15868" width="19.42578125" style="26" customWidth="1"/>
    <col min="15869" max="15869" width="10.7109375" style="26" customWidth="1"/>
    <col min="15870" max="15870" width="12.5703125" style="26" customWidth="1"/>
    <col min="15871" max="15871" width="9.85546875" style="26" customWidth="1"/>
    <col min="15872" max="15872" width="3.7109375" style="26" customWidth="1"/>
    <col min="15873" max="15873" width="14.140625" style="26" customWidth="1"/>
    <col min="15874" max="15875" width="11.140625" style="26" customWidth="1"/>
    <col min="15876" max="15876" width="3.140625" style="26" customWidth="1"/>
    <col min="15877" max="15879" width="11" style="26" customWidth="1"/>
    <col min="15880" max="15880" width="3.140625" style="26" customWidth="1"/>
    <col min="15881" max="15881" width="12.7109375" style="26" customWidth="1"/>
    <col min="15882" max="15882" width="12.7109375" style="26" bestFit="1" customWidth="1"/>
    <col min="15883" max="16123" width="9.140625" style="26"/>
    <col min="16124" max="16124" width="19.42578125" style="26" customWidth="1"/>
    <col min="16125" max="16125" width="10.7109375" style="26" customWidth="1"/>
    <col min="16126" max="16126" width="12.5703125" style="26" customWidth="1"/>
    <col min="16127" max="16127" width="9.85546875" style="26" customWidth="1"/>
    <col min="16128" max="16128" width="3.7109375" style="26" customWidth="1"/>
    <col min="16129" max="16129" width="14.140625" style="26" customWidth="1"/>
    <col min="16130" max="16131" width="11.140625" style="26" customWidth="1"/>
    <col min="16132" max="16132" width="3.140625" style="26" customWidth="1"/>
    <col min="16133" max="16135" width="11" style="26" customWidth="1"/>
    <col min="16136" max="16136" width="3.140625" style="26" customWidth="1"/>
    <col min="16137" max="16137" width="12.7109375" style="26" customWidth="1"/>
    <col min="16138" max="16138" width="12.7109375" style="26" bestFit="1" customWidth="1"/>
    <col min="16139" max="16384" width="9.140625" style="26"/>
  </cols>
  <sheetData>
    <row r="1" spans="1:12">
      <c r="A1" s="26" t="s">
        <v>44</v>
      </c>
    </row>
    <row r="2" spans="1:1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>
      <c r="B3" s="131" t="s">
        <v>22</v>
      </c>
      <c r="C3" s="131"/>
      <c r="D3" s="131"/>
      <c r="F3" s="131" t="s">
        <v>25</v>
      </c>
      <c r="G3" s="131"/>
      <c r="H3" s="131"/>
      <c r="J3" s="131" t="s">
        <v>3</v>
      </c>
      <c r="K3" s="131"/>
      <c r="L3" s="131"/>
    </row>
    <row r="4" spans="1:12" ht="25.5">
      <c r="A4" s="48" t="s">
        <v>31</v>
      </c>
      <c r="B4" s="15">
        <v>2011</v>
      </c>
      <c r="C4" s="17" t="s">
        <v>20</v>
      </c>
      <c r="D4" s="18" t="s">
        <v>43</v>
      </c>
      <c r="E4" s="48"/>
      <c r="F4" s="15">
        <v>2011</v>
      </c>
      <c r="G4" s="17" t="s">
        <v>20</v>
      </c>
      <c r="H4" s="18" t="s">
        <v>43</v>
      </c>
      <c r="I4" s="48"/>
      <c r="J4" s="24">
        <v>2011</v>
      </c>
      <c r="K4" s="17" t="s">
        <v>20</v>
      </c>
      <c r="L4" s="18" t="s">
        <v>43</v>
      </c>
    </row>
    <row r="6" spans="1:12">
      <c r="A6" s="66" t="s">
        <v>7</v>
      </c>
      <c r="B6" s="65">
        <v>129</v>
      </c>
      <c r="C6" s="31">
        <v>11.476868327402135</v>
      </c>
      <c r="D6" s="32">
        <v>0</v>
      </c>
      <c r="F6" s="65">
        <v>18467</v>
      </c>
      <c r="G6" s="31">
        <v>9.0491240965331379</v>
      </c>
      <c r="H6" s="32">
        <v>-2.0006368074718743</v>
      </c>
      <c r="I6" s="49"/>
      <c r="J6" s="65">
        <v>1330</v>
      </c>
      <c r="K6" s="31">
        <v>15.151515151515152</v>
      </c>
      <c r="L6" s="32">
        <v>1.9157088122605364</v>
      </c>
    </row>
    <row r="7" spans="1:12">
      <c r="A7" s="66" t="s">
        <v>18</v>
      </c>
      <c r="B7" s="65">
        <v>76</v>
      </c>
      <c r="C7" s="31">
        <v>6.7615658362989324</v>
      </c>
      <c r="D7" s="32">
        <v>0</v>
      </c>
      <c r="F7" s="65">
        <v>33342</v>
      </c>
      <c r="G7" s="31">
        <v>16.338110988607131</v>
      </c>
      <c r="H7" s="32">
        <v>6.5001437378222127</v>
      </c>
      <c r="I7" s="49"/>
      <c r="J7" s="65">
        <v>88</v>
      </c>
      <c r="K7" s="31">
        <v>1.0025062656641603</v>
      </c>
      <c r="L7" s="32">
        <v>-9.2783505154639183</v>
      </c>
    </row>
    <row r="8" spans="1:12">
      <c r="A8" s="66" t="s">
        <v>6</v>
      </c>
      <c r="B8" s="65">
        <v>105</v>
      </c>
      <c r="C8" s="31">
        <v>9.3416370106761573</v>
      </c>
      <c r="D8" s="32">
        <v>0</v>
      </c>
      <c r="F8" s="65">
        <v>5592</v>
      </c>
      <c r="G8" s="31">
        <v>2.7401690554943037</v>
      </c>
      <c r="H8" s="32">
        <v>-17.497786957804664</v>
      </c>
      <c r="I8" s="49"/>
      <c r="J8" s="65">
        <v>1974</v>
      </c>
      <c r="K8" s="31">
        <v>22.488038277511961</v>
      </c>
      <c r="L8" s="32">
        <v>8.4615384615384617</v>
      </c>
    </row>
    <row r="9" spans="1:12">
      <c r="A9" s="66" t="s">
        <v>8</v>
      </c>
      <c r="B9" s="65">
        <v>94</v>
      </c>
      <c r="C9" s="31">
        <v>8.3629893238434168</v>
      </c>
      <c r="D9" s="32">
        <v>0</v>
      </c>
      <c r="F9" s="65">
        <v>42666</v>
      </c>
      <c r="G9" s="31">
        <v>20.907019478133041</v>
      </c>
      <c r="H9" s="32">
        <v>-2.0770696105207591</v>
      </c>
      <c r="I9" s="49"/>
      <c r="J9" s="65">
        <v>1102</v>
      </c>
      <c r="K9" s="31">
        <v>12.554112554112555</v>
      </c>
      <c r="L9" s="32">
        <v>9.6517412935323392</v>
      </c>
    </row>
    <row r="10" spans="1:12">
      <c r="A10" s="66" t="s">
        <v>37</v>
      </c>
      <c r="B10" s="65">
        <v>124</v>
      </c>
      <c r="C10" s="31">
        <v>11.032028469750889</v>
      </c>
      <c r="D10" s="32">
        <v>0</v>
      </c>
      <c r="F10" s="65">
        <v>7826</v>
      </c>
      <c r="G10" s="31">
        <v>3.8348646331005756</v>
      </c>
      <c r="H10" s="32">
        <v>-8.2854799015586558</v>
      </c>
      <c r="I10" s="49"/>
      <c r="J10" s="65">
        <v>1900</v>
      </c>
      <c r="K10" s="31">
        <v>21.645021645021647</v>
      </c>
      <c r="L10" s="32">
        <v>3.6552100381887618</v>
      </c>
    </row>
    <row r="11" spans="1:12">
      <c r="A11" s="66" t="s">
        <v>38</v>
      </c>
      <c r="B11" s="65">
        <v>435</v>
      </c>
      <c r="C11" s="31">
        <v>38.70106761565836</v>
      </c>
      <c r="D11" s="32">
        <v>0</v>
      </c>
      <c r="F11" s="65">
        <v>34108</v>
      </c>
      <c r="G11" s="31">
        <v>16.713463187553597</v>
      </c>
      <c r="H11" s="32">
        <v>2.199316833463175</v>
      </c>
      <c r="I11" s="49"/>
      <c r="J11" s="65">
        <v>370</v>
      </c>
      <c r="K11" s="31">
        <v>4.2150831624515837</v>
      </c>
      <c r="L11" s="32">
        <v>-0.80428954423592491</v>
      </c>
    </row>
    <row r="12" spans="1:12">
      <c r="A12" s="66" t="s">
        <v>39</v>
      </c>
      <c r="B12" s="65">
        <v>161</v>
      </c>
      <c r="C12" s="31">
        <v>14.323843416370106</v>
      </c>
      <c r="D12" s="32">
        <v>0</v>
      </c>
      <c r="F12" s="65">
        <v>62074</v>
      </c>
      <c r="G12" s="31">
        <v>30.417248560578219</v>
      </c>
      <c r="H12" s="32">
        <v>-10.412908253835385</v>
      </c>
      <c r="I12" s="49"/>
      <c r="J12" s="65">
        <v>2014</v>
      </c>
      <c r="K12" s="31">
        <v>22.943722943722943</v>
      </c>
      <c r="L12" s="32">
        <v>17.229336437718278</v>
      </c>
    </row>
    <row r="13" spans="1:12">
      <c r="C13" s="31"/>
      <c r="D13" s="50"/>
      <c r="F13" s="51"/>
      <c r="G13" s="31"/>
      <c r="H13" s="50"/>
      <c r="I13" s="49"/>
      <c r="J13" s="52"/>
      <c r="K13" s="31"/>
      <c r="L13" s="50"/>
    </row>
    <row r="14" spans="1:12" s="53" customFormat="1">
      <c r="A14" s="53" t="s">
        <v>24</v>
      </c>
      <c r="B14" s="10">
        <v>1124</v>
      </c>
      <c r="C14" s="40">
        <v>100</v>
      </c>
      <c r="D14" s="41">
        <v>0</v>
      </c>
      <c r="E14" s="54"/>
      <c r="F14" s="10">
        <v>204075</v>
      </c>
      <c r="G14" s="40">
        <v>100</v>
      </c>
      <c r="H14" s="41">
        <v>-3.5999735469730174</v>
      </c>
      <c r="I14" s="54"/>
      <c r="J14" s="10">
        <v>8778</v>
      </c>
      <c r="K14" s="40">
        <v>100</v>
      </c>
      <c r="L14" s="41">
        <v>7.6923076923076925</v>
      </c>
    </row>
    <row r="15" spans="1:12">
      <c r="A15" s="48"/>
      <c r="B15" s="55"/>
      <c r="C15" s="56"/>
      <c r="D15" s="56"/>
      <c r="E15" s="55"/>
      <c r="F15" s="55"/>
      <c r="G15" s="55"/>
      <c r="H15" s="55"/>
      <c r="I15" s="55"/>
      <c r="J15" s="55"/>
      <c r="K15" s="55"/>
      <c r="L15" s="55"/>
    </row>
    <row r="16" spans="1:12">
      <c r="C16" s="57"/>
      <c r="D16" s="57"/>
    </row>
    <row r="17" spans="1:12">
      <c r="A17" s="26" t="s">
        <v>40</v>
      </c>
      <c r="C17" s="57"/>
      <c r="D17" s="57"/>
    </row>
    <row r="18" spans="1:12">
      <c r="C18" s="57"/>
      <c r="D18" s="57"/>
      <c r="G18" s="52"/>
      <c r="H18" s="52"/>
      <c r="I18" s="52"/>
      <c r="J18" s="58"/>
      <c r="K18" s="59"/>
      <c r="L18" s="59"/>
    </row>
    <row r="19" spans="1:12">
      <c r="C19" s="57"/>
      <c r="D19" s="57"/>
      <c r="E19" s="59"/>
      <c r="G19" s="52"/>
      <c r="H19" s="52"/>
      <c r="I19" s="58"/>
      <c r="J19" s="58"/>
      <c r="K19" s="59"/>
      <c r="L19" s="59"/>
    </row>
    <row r="20" spans="1:12">
      <c r="C20" s="71"/>
      <c r="E20" s="59"/>
      <c r="G20" s="52"/>
      <c r="H20" s="52"/>
      <c r="I20" s="58"/>
      <c r="J20" s="58"/>
      <c r="K20" s="59"/>
      <c r="L20" s="59"/>
    </row>
  </sheetData>
  <mergeCells count="3">
    <mergeCell ref="B3:D3"/>
    <mergeCell ref="F3:H3"/>
    <mergeCell ref="J3:L3"/>
  </mergeCells>
  <pageMargins left="0.19" right="0.17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8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22.5703125" style="13" customWidth="1"/>
    <col min="2" max="2" width="10.7109375" style="13" customWidth="1"/>
    <col min="3" max="4" width="12.5703125" style="13" customWidth="1"/>
    <col min="5" max="5" width="1.7109375" style="13" customWidth="1"/>
    <col min="6" max="6" width="14.140625" style="13" customWidth="1"/>
    <col min="7" max="8" width="11.140625" style="13" customWidth="1"/>
    <col min="9" max="9" width="1.5703125" style="13" customWidth="1"/>
    <col min="10" max="10" width="11" style="13" customWidth="1"/>
    <col min="11" max="12" width="8.5703125" style="13" customWidth="1"/>
    <col min="13" max="14" width="9.140625" style="13"/>
    <col min="15" max="15" width="9.5703125" style="13" bestFit="1" customWidth="1"/>
    <col min="16" max="16" width="10" style="13" bestFit="1" customWidth="1"/>
    <col min="17" max="16384" width="9.140625" style="13"/>
  </cols>
  <sheetData>
    <row r="1" spans="1:16">
      <c r="A1" s="13" t="s">
        <v>45</v>
      </c>
    </row>
    <row r="2" spans="1:16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6" ht="14.25" customHeight="1">
      <c r="B3" s="130" t="s">
        <v>22</v>
      </c>
      <c r="C3" s="130"/>
      <c r="D3" s="130"/>
      <c r="F3" s="130" t="s">
        <v>25</v>
      </c>
      <c r="G3" s="130"/>
      <c r="H3" s="130"/>
      <c r="J3" s="131" t="s">
        <v>3</v>
      </c>
      <c r="K3" s="131"/>
      <c r="L3" s="131"/>
    </row>
    <row r="4" spans="1:16" ht="25.5">
      <c r="A4" s="15" t="s">
        <v>31</v>
      </c>
      <c r="B4" s="15">
        <v>2011</v>
      </c>
      <c r="C4" s="17" t="s">
        <v>20</v>
      </c>
      <c r="D4" s="18" t="s">
        <v>43</v>
      </c>
      <c r="E4" s="15"/>
      <c r="F4" s="15">
        <v>2011</v>
      </c>
      <c r="G4" s="17" t="s">
        <v>20</v>
      </c>
      <c r="H4" s="18" t="s">
        <v>43</v>
      </c>
      <c r="I4" s="15"/>
      <c r="J4" s="15">
        <v>2011</v>
      </c>
      <c r="K4" s="17" t="s">
        <v>20</v>
      </c>
      <c r="L4" s="18" t="s">
        <v>43</v>
      </c>
    </row>
    <row r="6" spans="1:16">
      <c r="A6" s="25" t="s">
        <v>10</v>
      </c>
      <c r="B6" s="65">
        <v>261</v>
      </c>
      <c r="C6" s="31">
        <v>25.892857142857142</v>
      </c>
      <c r="D6" s="75">
        <v>3.1620553359683896</v>
      </c>
      <c r="E6" s="14"/>
      <c r="F6" s="65">
        <v>32881</v>
      </c>
      <c r="G6" s="76">
        <v>28.854119133700728</v>
      </c>
      <c r="H6" s="75">
        <v>3.1593148020329949</v>
      </c>
      <c r="I6" s="77"/>
      <c r="J6" s="78">
        <v>841.95</v>
      </c>
      <c r="K6" s="76">
        <v>46.413234621257644</v>
      </c>
      <c r="L6" s="75">
        <v>3.1624476192810107</v>
      </c>
      <c r="M6" s="14"/>
      <c r="N6" s="19"/>
      <c r="O6" s="30"/>
      <c r="P6" s="30"/>
    </row>
    <row r="7" spans="1:16">
      <c r="A7" s="25" t="s">
        <v>11</v>
      </c>
      <c r="B7" s="65">
        <v>156</v>
      </c>
      <c r="C7" s="31">
        <v>15.476190476190476</v>
      </c>
      <c r="D7" s="75">
        <v>1.9607843137254832</v>
      </c>
      <c r="E7" s="14"/>
      <c r="F7" s="65">
        <v>17571</v>
      </c>
      <c r="G7" s="76">
        <v>15.419109129839587</v>
      </c>
      <c r="H7" s="75">
        <v>1.9554369270047545</v>
      </c>
      <c r="I7" s="77"/>
      <c r="J7" s="78">
        <v>246.33</v>
      </c>
      <c r="K7" s="76">
        <v>13.579158007309692</v>
      </c>
      <c r="L7" s="75">
        <v>1.9620017384825559</v>
      </c>
      <c r="M7" s="14"/>
      <c r="N7" s="19"/>
      <c r="O7" s="30"/>
      <c r="P7" s="30"/>
    </row>
    <row r="8" spans="1:16">
      <c r="A8" s="25" t="s">
        <v>12</v>
      </c>
      <c r="B8" s="65">
        <v>93</v>
      </c>
      <c r="C8" s="31">
        <v>9.2261904761904763</v>
      </c>
      <c r="D8" s="75">
        <v>10.714285714285722</v>
      </c>
      <c r="E8" s="14"/>
      <c r="F8" s="65">
        <v>21872</v>
      </c>
      <c r="G8" s="76">
        <v>19.193372880760997</v>
      </c>
      <c r="H8" s="75">
        <v>10.710670176149023</v>
      </c>
      <c r="I8" s="77"/>
      <c r="J8" s="78">
        <v>231.04</v>
      </c>
      <c r="K8" s="76">
        <v>12.736283302922223</v>
      </c>
      <c r="L8" s="75">
        <v>10.714970289438369</v>
      </c>
      <c r="M8" s="14"/>
      <c r="N8" s="19"/>
      <c r="O8" s="30"/>
      <c r="P8" s="30"/>
    </row>
    <row r="9" spans="1:16">
      <c r="A9" s="25" t="s">
        <v>13</v>
      </c>
      <c r="B9" s="65">
        <v>41</v>
      </c>
      <c r="C9" s="31">
        <v>4.0674603174603172</v>
      </c>
      <c r="D9" s="75">
        <v>7.8947368421052602</v>
      </c>
      <c r="E9" s="14"/>
      <c r="F9" s="65">
        <v>11863</v>
      </c>
      <c r="G9" s="76">
        <v>10.410158306714873</v>
      </c>
      <c r="H9" s="75">
        <v>7.8944974988631316</v>
      </c>
      <c r="I9" s="77"/>
      <c r="J9" s="78">
        <v>194.05</v>
      </c>
      <c r="K9" s="76">
        <v>10.697177003687921</v>
      </c>
      <c r="L9" s="75">
        <v>143.01815904821544</v>
      </c>
      <c r="M9" s="14"/>
      <c r="N9" s="19"/>
      <c r="O9" s="30"/>
      <c r="P9" s="30"/>
    </row>
    <row r="10" spans="1:16">
      <c r="A10" s="25" t="s">
        <v>8</v>
      </c>
      <c r="B10" s="65">
        <v>73</v>
      </c>
      <c r="C10" s="31">
        <v>7.2420634920634921</v>
      </c>
      <c r="D10" s="75">
        <v>35.18518518518519</v>
      </c>
      <c r="E10" s="14"/>
      <c r="F10" s="65">
        <v>11397</v>
      </c>
      <c r="G10" s="76">
        <v>10.00122854435045</v>
      </c>
      <c r="H10" s="75">
        <v>35.179693986478469</v>
      </c>
      <c r="I10" s="77"/>
      <c r="J10" s="78">
        <v>161.24</v>
      </c>
      <c r="K10" s="76">
        <v>8.8884968826314896</v>
      </c>
      <c r="L10" s="75">
        <v>35.189066823174329</v>
      </c>
      <c r="M10" s="14"/>
      <c r="N10" s="19"/>
      <c r="O10" s="30"/>
      <c r="P10" s="30"/>
    </row>
    <row r="11" spans="1:16">
      <c r="A11" s="25" t="s">
        <v>14</v>
      </c>
      <c r="B11" s="65">
        <v>214</v>
      </c>
      <c r="C11" s="31">
        <v>21.230158730158731</v>
      </c>
      <c r="D11" s="75">
        <v>-2.7272727272727195</v>
      </c>
      <c r="E11" s="14"/>
      <c r="F11" s="65">
        <v>5043</v>
      </c>
      <c r="G11" s="76">
        <v>4.4253922566604658</v>
      </c>
      <c r="H11" s="75">
        <v>-2.1536670547147878</v>
      </c>
      <c r="I11" s="77"/>
      <c r="J11" s="78">
        <v>25.31</v>
      </c>
      <c r="K11" s="76">
        <v>1.3952360214549926</v>
      </c>
      <c r="L11" s="75">
        <v>-9.4130279169649356</v>
      </c>
      <c r="M11" s="14"/>
      <c r="N11" s="19"/>
      <c r="O11" s="30"/>
      <c r="P11" s="30"/>
    </row>
    <row r="12" spans="1:16">
      <c r="A12" s="25" t="s">
        <v>15</v>
      </c>
      <c r="B12" s="65">
        <v>170</v>
      </c>
      <c r="C12" s="31">
        <v>16.865079365079364</v>
      </c>
      <c r="D12" s="75">
        <v>1.7964071856287518</v>
      </c>
      <c r="E12" s="14"/>
      <c r="F12" s="65">
        <v>13329</v>
      </c>
      <c r="G12" s="76">
        <v>11.696619747972901</v>
      </c>
      <c r="H12" s="75">
        <v>1.794715136703843</v>
      </c>
      <c r="I12" s="77"/>
      <c r="J12" s="78">
        <v>114.12</v>
      </c>
      <c r="K12" s="76">
        <v>6.2909654195355094</v>
      </c>
      <c r="L12" s="75">
        <v>1.7928819909017903</v>
      </c>
      <c r="M12" s="14"/>
      <c r="N12" s="19"/>
      <c r="O12" s="30"/>
      <c r="P12" s="30"/>
    </row>
    <row r="13" spans="1:16" s="3" customFormat="1">
      <c r="A13" s="39" t="s">
        <v>24</v>
      </c>
      <c r="B13" s="12">
        <v>1008</v>
      </c>
      <c r="C13" s="40">
        <v>100</v>
      </c>
      <c r="D13" s="79">
        <v>4.0247678018575925</v>
      </c>
      <c r="E13" s="80"/>
      <c r="F13" s="81">
        <v>113956</v>
      </c>
      <c r="G13" s="82">
        <v>100</v>
      </c>
      <c r="H13" s="79">
        <v>6.9627738459516735</v>
      </c>
      <c r="I13" s="80"/>
      <c r="J13" s="81">
        <v>1814.03</v>
      </c>
      <c r="K13" s="82">
        <v>100</v>
      </c>
      <c r="L13" s="79">
        <v>12.982847319971611</v>
      </c>
      <c r="M13" s="83"/>
      <c r="N13" s="12"/>
      <c r="O13" s="30"/>
      <c r="P13" s="30"/>
    </row>
    <row r="14" spans="1:16">
      <c r="A14" s="15"/>
      <c r="B14" s="6"/>
      <c r="C14" s="15"/>
      <c r="D14" s="16"/>
      <c r="E14" s="84"/>
      <c r="F14" s="84"/>
      <c r="G14" s="85"/>
      <c r="H14" s="86"/>
      <c r="I14" s="84"/>
      <c r="J14" s="84"/>
      <c r="K14" s="85"/>
      <c r="L14" s="86"/>
      <c r="M14" s="14"/>
      <c r="N14" s="73"/>
      <c r="O14" s="12"/>
    </row>
    <row r="15" spans="1:16">
      <c r="C15" s="1"/>
      <c r="D15" s="87"/>
      <c r="E15" s="14"/>
      <c r="F15" s="14"/>
      <c r="G15" s="14"/>
      <c r="H15" s="14"/>
      <c r="I15" s="14"/>
      <c r="J15" s="14"/>
      <c r="K15" s="14"/>
      <c r="L15" s="14"/>
      <c r="M15" s="14"/>
    </row>
    <row r="16" spans="1:16">
      <c r="A16" s="13" t="s">
        <v>33</v>
      </c>
      <c r="C16" s="1"/>
      <c r="D16" s="87"/>
      <c r="E16" s="14"/>
      <c r="F16" s="14"/>
      <c r="G16" s="14"/>
      <c r="H16" s="14"/>
      <c r="I16" s="14"/>
      <c r="J16" s="14"/>
      <c r="K16" s="14"/>
      <c r="L16" s="14"/>
      <c r="M16" s="14"/>
    </row>
    <row r="17" spans="3:15">
      <c r="C17" s="1"/>
      <c r="D17" s="87"/>
      <c r="E17" s="14"/>
      <c r="F17" s="14"/>
      <c r="G17" s="14"/>
      <c r="H17" s="14"/>
      <c r="I17" s="14"/>
      <c r="J17" s="42"/>
      <c r="K17" s="14"/>
      <c r="L17" s="14"/>
      <c r="M17" s="14"/>
    </row>
    <row r="18" spans="3:15">
      <c r="C18" s="1"/>
      <c r="D18" s="1"/>
      <c r="E18" s="30"/>
      <c r="G18" s="14"/>
      <c r="H18" s="14"/>
      <c r="I18" s="42"/>
      <c r="J18" s="30"/>
      <c r="K18" s="30"/>
      <c r="L18" s="30"/>
      <c r="N18" s="72"/>
      <c r="O18" s="30"/>
    </row>
    <row r="19" spans="3:15">
      <c r="C19" s="43"/>
      <c r="D19" s="44"/>
      <c r="E19" s="45"/>
      <c r="G19" s="14"/>
      <c r="H19" s="14"/>
      <c r="I19" s="42"/>
      <c r="J19" s="30"/>
      <c r="K19" s="30"/>
      <c r="L19" s="30"/>
      <c r="N19" s="72"/>
      <c r="O19" s="30"/>
    </row>
    <row r="20" spans="3:15">
      <c r="C20" s="43"/>
      <c r="D20" s="44"/>
      <c r="E20" s="45"/>
      <c r="G20" s="14"/>
      <c r="H20" s="14"/>
      <c r="I20" s="42"/>
      <c r="J20" s="30"/>
      <c r="K20" s="30"/>
      <c r="L20" s="30"/>
      <c r="N20" s="72"/>
      <c r="O20" s="30"/>
    </row>
    <row r="21" spans="3:15" s="25" customFormat="1">
      <c r="C21" s="43"/>
      <c r="D21" s="44"/>
      <c r="E21" s="45"/>
      <c r="N21" s="72"/>
      <c r="O21" s="30"/>
    </row>
    <row r="22" spans="3:15" s="25" customFormat="1">
      <c r="C22" s="43"/>
      <c r="D22" s="44"/>
      <c r="E22" s="45"/>
      <c r="N22" s="72"/>
      <c r="O22" s="30"/>
    </row>
    <row r="23" spans="3:15" s="25" customFormat="1">
      <c r="C23" s="43"/>
      <c r="D23" s="44"/>
      <c r="E23" s="45"/>
      <c r="N23" s="72"/>
      <c r="O23" s="30"/>
    </row>
    <row r="24" spans="3:15" s="25" customFormat="1">
      <c r="C24" s="43"/>
      <c r="D24" s="44"/>
      <c r="E24" s="45"/>
      <c r="N24" s="72"/>
      <c r="O24" s="30"/>
    </row>
    <row r="25" spans="3:15" s="25" customFormat="1">
      <c r="C25" s="39"/>
      <c r="D25" s="46"/>
      <c r="E25" s="47"/>
      <c r="N25" s="12"/>
      <c r="O25" s="30"/>
    </row>
    <row r="26" spans="3:15" s="25" customFormat="1"/>
    <row r="27" spans="3:15" s="25" customFormat="1"/>
    <row r="28" spans="3:15">
      <c r="N28" s="25"/>
      <c r="O28" s="25"/>
    </row>
  </sheetData>
  <mergeCells count="3">
    <mergeCell ref="B3:D3"/>
    <mergeCell ref="F3:H3"/>
    <mergeCell ref="J3:L3"/>
  </mergeCells>
  <phoneticPr fontId="9" type="noConversion"/>
  <pageMargins left="0.19" right="0.17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M25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27.140625" style="13" customWidth="1"/>
    <col min="2" max="2" width="9.42578125" style="13" customWidth="1"/>
    <col min="3" max="3" width="10.42578125" style="13" bestFit="1" customWidth="1"/>
    <col min="4" max="4" width="8.85546875" style="14" customWidth="1"/>
    <col min="5" max="5" width="1.7109375" style="13" customWidth="1"/>
    <col min="6" max="6" width="12.42578125" style="13" customWidth="1"/>
    <col min="7" max="7" width="10.42578125" style="13" bestFit="1" customWidth="1"/>
    <col min="8" max="8" width="8.85546875" style="14" customWidth="1"/>
    <col min="9" max="9" width="2.7109375" style="13" customWidth="1"/>
    <col min="10" max="10" width="16.42578125" style="13" bestFit="1" customWidth="1"/>
    <col min="11" max="11" width="11" style="13" customWidth="1"/>
    <col min="12" max="16384" width="9.140625" style="13"/>
  </cols>
  <sheetData>
    <row r="1" spans="1:13">
      <c r="A1" s="13" t="s">
        <v>47</v>
      </c>
    </row>
    <row r="2" spans="1:13">
      <c r="A2" s="15"/>
      <c r="B2" s="15"/>
      <c r="C2" s="15"/>
      <c r="D2" s="16"/>
      <c r="E2" s="15"/>
      <c r="F2" s="15"/>
      <c r="G2" s="15"/>
      <c r="H2" s="16"/>
      <c r="I2" s="15"/>
      <c r="J2" s="15"/>
      <c r="K2" s="15"/>
    </row>
    <row r="3" spans="1:13">
      <c r="B3" s="130" t="s">
        <v>22</v>
      </c>
      <c r="C3" s="130"/>
      <c r="D3" s="130"/>
      <c r="F3" s="130" t="s">
        <v>25</v>
      </c>
      <c r="G3" s="130"/>
      <c r="H3" s="130"/>
      <c r="J3" s="132" t="s">
        <v>3</v>
      </c>
      <c r="K3" s="132"/>
      <c r="L3" s="132"/>
    </row>
    <row r="4" spans="1:13" ht="25.5">
      <c r="A4" s="15"/>
      <c r="B4" s="15">
        <v>2011</v>
      </c>
      <c r="C4" s="17" t="s">
        <v>20</v>
      </c>
      <c r="D4" s="18" t="s">
        <v>43</v>
      </c>
      <c r="E4" s="17"/>
      <c r="F4" s="15">
        <v>2011</v>
      </c>
      <c r="G4" s="17" t="s">
        <v>20</v>
      </c>
      <c r="H4" s="18" t="s">
        <v>43</v>
      </c>
      <c r="I4" s="17"/>
      <c r="J4" s="18">
        <v>2011</v>
      </c>
      <c r="K4" s="88" t="s">
        <v>20</v>
      </c>
      <c r="L4" s="18" t="s">
        <v>43</v>
      </c>
      <c r="M4" s="14"/>
    </row>
    <row r="5" spans="1:13">
      <c r="J5" s="14"/>
      <c r="K5" s="14"/>
      <c r="L5" s="14"/>
      <c r="M5" s="14"/>
    </row>
    <row r="6" spans="1:13">
      <c r="A6" s="13" t="s">
        <v>7</v>
      </c>
      <c r="B6" s="13">
        <v>236</v>
      </c>
      <c r="C6" s="31">
        <v>43.542435424354245</v>
      </c>
      <c r="D6" s="32">
        <v>2.1645021645021645</v>
      </c>
      <c r="F6" s="51">
        <v>16851</v>
      </c>
      <c r="G6" s="31">
        <v>12.811818105788165</v>
      </c>
      <c r="H6" s="32">
        <v>4.7296457426973273</v>
      </c>
      <c r="I6" s="28"/>
      <c r="J6" s="89">
        <v>660.67507827000009</v>
      </c>
      <c r="K6" s="90">
        <f>J6/J$15*100</f>
        <v>33.728155167091018</v>
      </c>
      <c r="L6" s="75">
        <v>6.9053524708738001</v>
      </c>
      <c r="M6" s="33"/>
    </row>
    <row r="7" spans="1:13">
      <c r="A7" s="13" t="s">
        <v>27</v>
      </c>
      <c r="B7" s="13">
        <v>50</v>
      </c>
      <c r="C7" s="31">
        <v>9.2250922509225095</v>
      </c>
      <c r="D7" s="32">
        <v>-1.9607843137254901</v>
      </c>
      <c r="F7" s="67">
        <v>1177</v>
      </c>
      <c r="G7" s="31">
        <v>0.89487329597725185</v>
      </c>
      <c r="H7" s="32">
        <v>-1.1754827875734677</v>
      </c>
      <c r="I7" s="28"/>
      <c r="J7" s="23">
        <v>272.43437020000005</v>
      </c>
      <c r="K7" s="90">
        <f t="shared" ref="K7:K15" si="0">J7/J$15*100</f>
        <v>13.908060123919402</v>
      </c>
      <c r="L7" s="75">
        <v>0.15969492647060524</v>
      </c>
      <c r="M7" s="33"/>
    </row>
    <row r="8" spans="1:13">
      <c r="A8" s="13" t="s">
        <v>8</v>
      </c>
      <c r="B8" s="34">
        <v>39</v>
      </c>
      <c r="C8" s="31">
        <v>7.195571955719557</v>
      </c>
      <c r="D8" s="32">
        <v>2.6315789473684208</v>
      </c>
      <c r="F8" s="67">
        <v>25355</v>
      </c>
      <c r="G8" s="31">
        <v>19.277410721752947</v>
      </c>
      <c r="H8" s="32">
        <v>0.93149158074917404</v>
      </c>
      <c r="I8" s="28"/>
      <c r="J8" s="23">
        <v>182.66870069999999</v>
      </c>
      <c r="K8" s="90">
        <f t="shared" si="0"/>
        <v>9.3254286169133209</v>
      </c>
      <c r="L8" s="75">
        <v>8.0879885798816495</v>
      </c>
      <c r="M8" s="33"/>
    </row>
    <row r="9" spans="1:13">
      <c r="A9" s="13" t="s">
        <v>12</v>
      </c>
      <c r="B9" s="13">
        <v>18</v>
      </c>
      <c r="C9" s="31">
        <v>3.3210332103321032</v>
      </c>
      <c r="D9" s="32">
        <v>12.5</v>
      </c>
      <c r="F9" s="67">
        <v>10592</v>
      </c>
      <c r="G9" s="31">
        <v>8.0530993636287604</v>
      </c>
      <c r="H9" s="32">
        <v>0.3981042654028436</v>
      </c>
      <c r="I9" s="28"/>
      <c r="J9" s="23">
        <v>192.72043169000003</v>
      </c>
      <c r="K9" s="90">
        <f t="shared" si="0"/>
        <v>9.8385800186830554</v>
      </c>
      <c r="L9" s="75">
        <v>12.046762610465132</v>
      </c>
      <c r="M9" s="33"/>
    </row>
    <row r="10" spans="1:13">
      <c r="A10" s="13" t="s">
        <v>16</v>
      </c>
      <c r="B10" s="13">
        <v>115</v>
      </c>
      <c r="C10" s="31">
        <v>21.217712177121772</v>
      </c>
      <c r="D10" s="32">
        <v>2.6785714285714284</v>
      </c>
      <c r="F10" s="51">
        <v>6925</v>
      </c>
      <c r="G10" s="31">
        <v>5.2650786530522247</v>
      </c>
      <c r="H10" s="32">
        <v>-0.83058857224688531</v>
      </c>
      <c r="I10" s="28"/>
      <c r="J10" s="89">
        <v>311.38724931000002</v>
      </c>
      <c r="K10" s="90">
        <f t="shared" si="0"/>
        <v>15.896645427102426</v>
      </c>
      <c r="L10" s="75">
        <v>0.77257259223301478</v>
      </c>
      <c r="M10" s="33"/>
    </row>
    <row r="11" spans="1:13">
      <c r="A11" s="13" t="s">
        <v>6</v>
      </c>
      <c r="B11" s="13">
        <v>26</v>
      </c>
      <c r="C11" s="31">
        <v>4.7970479704797047</v>
      </c>
      <c r="D11" s="32">
        <v>4</v>
      </c>
      <c r="F11" s="67">
        <v>1064</v>
      </c>
      <c r="G11" s="31">
        <v>0.80895937716210364</v>
      </c>
      <c r="H11" s="32">
        <v>-9.0598290598290596</v>
      </c>
      <c r="I11" s="28"/>
      <c r="J11" s="23">
        <v>289.34038253</v>
      </c>
      <c r="K11" s="90">
        <f t="shared" si="0"/>
        <v>14.771129771734943</v>
      </c>
      <c r="L11" s="75">
        <v>8.7745798984962402</v>
      </c>
      <c r="M11" s="33"/>
    </row>
    <row r="12" spans="1:13">
      <c r="A12" s="13" t="s">
        <v>17</v>
      </c>
      <c r="B12" s="13">
        <v>4</v>
      </c>
      <c r="C12" s="31">
        <v>0.73800738007380073</v>
      </c>
      <c r="D12" s="32">
        <v>-20</v>
      </c>
      <c r="F12" s="67">
        <v>335</v>
      </c>
      <c r="G12" s="31">
        <v>0.25470055577942169</v>
      </c>
      <c r="H12" s="32">
        <v>-4.2857142857142856</v>
      </c>
      <c r="I12" s="28"/>
      <c r="J12" s="23">
        <v>26.143789999999999</v>
      </c>
      <c r="K12" s="90">
        <f t="shared" si="0"/>
        <v>1.3346678795343965</v>
      </c>
      <c r="L12" s="75">
        <v>137.67081818181816</v>
      </c>
      <c r="M12" s="33"/>
    </row>
    <row r="13" spans="1:13">
      <c r="A13" s="13" t="s">
        <v>18</v>
      </c>
      <c r="B13" s="13">
        <v>31</v>
      </c>
      <c r="C13" s="31">
        <v>5.719557195571956</v>
      </c>
      <c r="D13" s="32">
        <v>10.714285714285714</v>
      </c>
      <c r="F13" s="67">
        <v>68457</v>
      </c>
      <c r="G13" s="31">
        <v>52.047868498483204</v>
      </c>
      <c r="H13" s="32">
        <v>10.678716937204941</v>
      </c>
      <c r="I13" s="28"/>
      <c r="J13" s="23">
        <v>5.8268068099999999</v>
      </c>
      <c r="K13" s="90">
        <f t="shared" si="0"/>
        <v>0.2974645944432418</v>
      </c>
      <c r="L13" s="75">
        <v>16.536136199999998</v>
      </c>
      <c r="M13" s="33"/>
    </row>
    <row r="14" spans="1:13">
      <c r="A14" s="13" t="s">
        <v>19</v>
      </c>
      <c r="B14" s="13">
        <v>23</v>
      </c>
      <c r="C14" s="31">
        <v>4.2435424354243541</v>
      </c>
      <c r="D14" s="32">
        <v>35.294117647058826</v>
      </c>
      <c r="F14" s="67">
        <v>771</v>
      </c>
      <c r="G14" s="31">
        <v>0.58619142837592286</v>
      </c>
      <c r="H14" s="32">
        <v>22.380952380952383</v>
      </c>
      <c r="I14" s="28"/>
      <c r="J14" s="23">
        <v>17.626835</v>
      </c>
      <c r="K14" s="90">
        <f t="shared" si="0"/>
        <v>0.89986840057821316</v>
      </c>
      <c r="L14" s="75">
        <v>46.89029166666667</v>
      </c>
      <c r="M14" s="33"/>
    </row>
    <row r="15" spans="1:13" s="3" customFormat="1">
      <c r="A15" s="3" t="s">
        <v>24</v>
      </c>
      <c r="B15" s="3">
        <v>542</v>
      </c>
      <c r="C15" s="40">
        <v>100</v>
      </c>
      <c r="D15" s="41">
        <v>3.6328871892925432</v>
      </c>
      <c r="F15" s="10">
        <v>131527</v>
      </c>
      <c r="G15" s="40">
        <v>100</v>
      </c>
      <c r="H15" s="41">
        <v>6.1240791692553476</v>
      </c>
      <c r="I15" s="4"/>
      <c r="J15" s="91">
        <v>1958.8236445099999</v>
      </c>
      <c r="K15" s="92">
        <f t="shared" si="0"/>
        <v>100</v>
      </c>
      <c r="L15" s="79">
        <v>6.8060874869138432</v>
      </c>
      <c r="M15" s="20"/>
    </row>
    <row r="16" spans="1:13">
      <c r="A16" s="15" t="s">
        <v>0</v>
      </c>
      <c r="B16" s="15"/>
      <c r="C16" s="15" t="s">
        <v>0</v>
      </c>
      <c r="D16" s="16" t="s">
        <v>0</v>
      </c>
      <c r="E16" s="15"/>
      <c r="F16" s="21"/>
      <c r="G16" s="15"/>
      <c r="H16" s="16"/>
      <c r="I16" s="15"/>
      <c r="J16" s="22"/>
      <c r="K16" s="16" t="s">
        <v>0</v>
      </c>
      <c r="L16" s="16"/>
    </row>
    <row r="17" spans="1:12">
      <c r="J17" s="14"/>
      <c r="K17" s="14"/>
      <c r="L17" s="14"/>
    </row>
    <row r="18" spans="1:12">
      <c r="A18" s="13" t="s">
        <v>46</v>
      </c>
      <c r="C18" s="35"/>
      <c r="D18" s="36"/>
      <c r="F18" s="28"/>
      <c r="J18" s="37"/>
      <c r="K18" s="38"/>
    </row>
    <row r="19" spans="1:12">
      <c r="C19" s="35"/>
      <c r="F19" s="28"/>
      <c r="G19" s="35"/>
      <c r="K19" s="35"/>
    </row>
    <row r="20" spans="1:12">
      <c r="C20" s="35"/>
      <c r="F20" s="28"/>
      <c r="G20" s="35"/>
      <c r="K20" s="35"/>
    </row>
    <row r="21" spans="1:12">
      <c r="A21" s="64"/>
      <c r="C21" s="74"/>
      <c r="F21" s="28"/>
      <c r="G21" s="35"/>
      <c r="K21" s="35"/>
    </row>
    <row r="22" spans="1:12">
      <c r="C22" s="35"/>
      <c r="F22" s="28"/>
      <c r="G22" s="35"/>
      <c r="K22" s="35"/>
    </row>
    <row r="23" spans="1:12">
      <c r="C23" s="35"/>
      <c r="F23" s="28"/>
      <c r="G23" s="35"/>
      <c r="K23" s="35"/>
    </row>
    <row r="24" spans="1:12">
      <c r="C24" s="35"/>
      <c r="F24" s="28"/>
      <c r="G24" s="35"/>
      <c r="K24" s="35"/>
    </row>
    <row r="25" spans="1:12">
      <c r="C25" s="35"/>
      <c r="F25" s="28"/>
      <c r="G25" s="35"/>
      <c r="H25" s="36"/>
      <c r="K25" s="35"/>
    </row>
  </sheetData>
  <mergeCells count="3">
    <mergeCell ref="J3:L3"/>
    <mergeCell ref="B3:D3"/>
    <mergeCell ref="F3:H3"/>
  </mergeCells>
  <phoneticPr fontId="9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6"/>
  <sheetViews>
    <sheetView zoomScale="75" zoomScaleNormal="75" workbookViewId="0">
      <selection activeCell="A2" sqref="A2"/>
    </sheetView>
  </sheetViews>
  <sheetFormatPr defaultRowHeight="12.75"/>
  <cols>
    <col min="1" max="1" width="17" style="69" customWidth="1"/>
    <col min="2" max="2" width="11" style="69" customWidth="1"/>
    <col min="3" max="3" width="32.140625" style="69" customWidth="1"/>
    <col min="4" max="4" width="12.140625" style="69" customWidth="1"/>
    <col min="5" max="5" width="32.28515625" style="69" customWidth="1"/>
    <col min="6" max="255" width="9.140625" style="69"/>
    <col min="256" max="256" width="17" style="69" customWidth="1"/>
    <col min="257" max="257" width="10.42578125" style="69" bestFit="1" customWidth="1"/>
    <col min="258" max="258" width="32.140625" style="69" customWidth="1"/>
    <col min="259" max="259" width="3" style="69" customWidth="1"/>
    <col min="260" max="260" width="10.42578125" style="69" bestFit="1" customWidth="1"/>
    <col min="261" max="261" width="32.28515625" style="69" customWidth="1"/>
    <col min="262" max="511" width="9.140625" style="69"/>
    <col min="512" max="512" width="17" style="69" customWidth="1"/>
    <col min="513" max="513" width="10.42578125" style="69" bestFit="1" customWidth="1"/>
    <col min="514" max="514" width="32.140625" style="69" customWidth="1"/>
    <col min="515" max="515" width="3" style="69" customWidth="1"/>
    <col min="516" max="516" width="10.42578125" style="69" bestFit="1" customWidth="1"/>
    <col min="517" max="517" width="32.28515625" style="69" customWidth="1"/>
    <col min="518" max="767" width="9.140625" style="69"/>
    <col min="768" max="768" width="17" style="69" customWidth="1"/>
    <col min="769" max="769" width="10.42578125" style="69" bestFit="1" customWidth="1"/>
    <col min="770" max="770" width="32.140625" style="69" customWidth="1"/>
    <col min="771" max="771" width="3" style="69" customWidth="1"/>
    <col min="772" max="772" width="10.42578125" style="69" bestFit="1" customWidth="1"/>
    <col min="773" max="773" width="32.28515625" style="69" customWidth="1"/>
    <col min="774" max="1023" width="9.140625" style="69"/>
    <col min="1024" max="1024" width="17" style="69" customWidth="1"/>
    <col min="1025" max="1025" width="10.42578125" style="69" bestFit="1" customWidth="1"/>
    <col min="1026" max="1026" width="32.140625" style="69" customWidth="1"/>
    <col min="1027" max="1027" width="3" style="69" customWidth="1"/>
    <col min="1028" max="1028" width="10.42578125" style="69" bestFit="1" customWidth="1"/>
    <col min="1029" max="1029" width="32.28515625" style="69" customWidth="1"/>
    <col min="1030" max="1279" width="9.140625" style="69"/>
    <col min="1280" max="1280" width="17" style="69" customWidth="1"/>
    <col min="1281" max="1281" width="10.42578125" style="69" bestFit="1" customWidth="1"/>
    <col min="1282" max="1282" width="32.140625" style="69" customWidth="1"/>
    <col min="1283" max="1283" width="3" style="69" customWidth="1"/>
    <col min="1284" max="1284" width="10.42578125" style="69" bestFit="1" customWidth="1"/>
    <col min="1285" max="1285" width="32.28515625" style="69" customWidth="1"/>
    <col min="1286" max="1535" width="9.140625" style="69"/>
    <col min="1536" max="1536" width="17" style="69" customWidth="1"/>
    <col min="1537" max="1537" width="10.42578125" style="69" bestFit="1" customWidth="1"/>
    <col min="1538" max="1538" width="32.140625" style="69" customWidth="1"/>
    <col min="1539" max="1539" width="3" style="69" customWidth="1"/>
    <col min="1540" max="1540" width="10.42578125" style="69" bestFit="1" customWidth="1"/>
    <col min="1541" max="1541" width="32.28515625" style="69" customWidth="1"/>
    <col min="1542" max="1791" width="9.140625" style="69"/>
    <col min="1792" max="1792" width="17" style="69" customWidth="1"/>
    <col min="1793" max="1793" width="10.42578125" style="69" bestFit="1" customWidth="1"/>
    <col min="1794" max="1794" width="32.140625" style="69" customWidth="1"/>
    <col min="1795" max="1795" width="3" style="69" customWidth="1"/>
    <col min="1796" max="1796" width="10.42578125" style="69" bestFit="1" customWidth="1"/>
    <col min="1797" max="1797" width="32.28515625" style="69" customWidth="1"/>
    <col min="1798" max="2047" width="9.140625" style="69"/>
    <col min="2048" max="2048" width="17" style="69" customWidth="1"/>
    <col min="2049" max="2049" width="10.42578125" style="69" bestFit="1" customWidth="1"/>
    <col min="2050" max="2050" width="32.140625" style="69" customWidth="1"/>
    <col min="2051" max="2051" width="3" style="69" customWidth="1"/>
    <col min="2052" max="2052" width="10.42578125" style="69" bestFit="1" customWidth="1"/>
    <col min="2053" max="2053" width="32.28515625" style="69" customWidth="1"/>
    <col min="2054" max="2303" width="9.140625" style="69"/>
    <col min="2304" max="2304" width="17" style="69" customWidth="1"/>
    <col min="2305" max="2305" width="10.42578125" style="69" bestFit="1" customWidth="1"/>
    <col min="2306" max="2306" width="32.140625" style="69" customWidth="1"/>
    <col min="2307" max="2307" width="3" style="69" customWidth="1"/>
    <col min="2308" max="2308" width="10.42578125" style="69" bestFit="1" customWidth="1"/>
    <col min="2309" max="2309" width="32.28515625" style="69" customWidth="1"/>
    <col min="2310" max="2559" width="9.140625" style="69"/>
    <col min="2560" max="2560" width="17" style="69" customWidth="1"/>
    <col min="2561" max="2561" width="10.42578125" style="69" bestFit="1" customWidth="1"/>
    <col min="2562" max="2562" width="32.140625" style="69" customWidth="1"/>
    <col min="2563" max="2563" width="3" style="69" customWidth="1"/>
    <col min="2564" max="2564" width="10.42578125" style="69" bestFit="1" customWidth="1"/>
    <col min="2565" max="2565" width="32.28515625" style="69" customWidth="1"/>
    <col min="2566" max="2815" width="9.140625" style="69"/>
    <col min="2816" max="2816" width="17" style="69" customWidth="1"/>
    <col min="2817" max="2817" width="10.42578125" style="69" bestFit="1" customWidth="1"/>
    <col min="2818" max="2818" width="32.140625" style="69" customWidth="1"/>
    <col min="2819" max="2819" width="3" style="69" customWidth="1"/>
    <col min="2820" max="2820" width="10.42578125" style="69" bestFit="1" customWidth="1"/>
    <col min="2821" max="2821" width="32.28515625" style="69" customWidth="1"/>
    <col min="2822" max="3071" width="9.140625" style="69"/>
    <col min="3072" max="3072" width="17" style="69" customWidth="1"/>
    <col min="3073" max="3073" width="10.42578125" style="69" bestFit="1" customWidth="1"/>
    <col min="3074" max="3074" width="32.140625" style="69" customWidth="1"/>
    <col min="3075" max="3075" width="3" style="69" customWidth="1"/>
    <col min="3076" max="3076" width="10.42578125" style="69" bestFit="1" customWidth="1"/>
    <col min="3077" max="3077" width="32.28515625" style="69" customWidth="1"/>
    <col min="3078" max="3327" width="9.140625" style="69"/>
    <col min="3328" max="3328" width="17" style="69" customWidth="1"/>
    <col min="3329" max="3329" width="10.42578125" style="69" bestFit="1" customWidth="1"/>
    <col min="3330" max="3330" width="32.140625" style="69" customWidth="1"/>
    <col min="3331" max="3331" width="3" style="69" customWidth="1"/>
    <col min="3332" max="3332" width="10.42578125" style="69" bestFit="1" customWidth="1"/>
    <col min="3333" max="3333" width="32.28515625" style="69" customWidth="1"/>
    <col min="3334" max="3583" width="9.140625" style="69"/>
    <col min="3584" max="3584" width="17" style="69" customWidth="1"/>
    <col min="3585" max="3585" width="10.42578125" style="69" bestFit="1" customWidth="1"/>
    <col min="3586" max="3586" width="32.140625" style="69" customWidth="1"/>
    <col min="3587" max="3587" width="3" style="69" customWidth="1"/>
    <col min="3588" max="3588" width="10.42578125" style="69" bestFit="1" customWidth="1"/>
    <col min="3589" max="3589" width="32.28515625" style="69" customWidth="1"/>
    <col min="3590" max="3839" width="9.140625" style="69"/>
    <col min="3840" max="3840" width="17" style="69" customWidth="1"/>
    <col min="3841" max="3841" width="10.42578125" style="69" bestFit="1" customWidth="1"/>
    <col min="3842" max="3842" width="32.140625" style="69" customWidth="1"/>
    <col min="3843" max="3843" width="3" style="69" customWidth="1"/>
    <col min="3844" max="3844" width="10.42578125" style="69" bestFit="1" customWidth="1"/>
    <col min="3845" max="3845" width="32.28515625" style="69" customWidth="1"/>
    <col min="3846" max="4095" width="9.140625" style="69"/>
    <col min="4096" max="4096" width="17" style="69" customWidth="1"/>
    <col min="4097" max="4097" width="10.42578125" style="69" bestFit="1" customWidth="1"/>
    <col min="4098" max="4098" width="32.140625" style="69" customWidth="1"/>
    <col min="4099" max="4099" width="3" style="69" customWidth="1"/>
    <col min="4100" max="4100" width="10.42578125" style="69" bestFit="1" customWidth="1"/>
    <col min="4101" max="4101" width="32.28515625" style="69" customWidth="1"/>
    <col min="4102" max="4351" width="9.140625" style="69"/>
    <col min="4352" max="4352" width="17" style="69" customWidth="1"/>
    <col min="4353" max="4353" width="10.42578125" style="69" bestFit="1" customWidth="1"/>
    <col min="4354" max="4354" width="32.140625" style="69" customWidth="1"/>
    <col min="4355" max="4355" width="3" style="69" customWidth="1"/>
    <col min="4356" max="4356" width="10.42578125" style="69" bestFit="1" customWidth="1"/>
    <col min="4357" max="4357" width="32.28515625" style="69" customWidth="1"/>
    <col min="4358" max="4607" width="9.140625" style="69"/>
    <col min="4608" max="4608" width="17" style="69" customWidth="1"/>
    <col min="4609" max="4609" width="10.42578125" style="69" bestFit="1" customWidth="1"/>
    <col min="4610" max="4610" width="32.140625" style="69" customWidth="1"/>
    <col min="4611" max="4611" width="3" style="69" customWidth="1"/>
    <col min="4612" max="4612" width="10.42578125" style="69" bestFit="1" customWidth="1"/>
    <col min="4613" max="4613" width="32.28515625" style="69" customWidth="1"/>
    <col min="4614" max="4863" width="9.140625" style="69"/>
    <col min="4864" max="4864" width="17" style="69" customWidth="1"/>
    <col min="4865" max="4865" width="10.42578125" style="69" bestFit="1" customWidth="1"/>
    <col min="4866" max="4866" width="32.140625" style="69" customWidth="1"/>
    <col min="4867" max="4867" width="3" style="69" customWidth="1"/>
    <col min="4868" max="4868" width="10.42578125" style="69" bestFit="1" customWidth="1"/>
    <col min="4869" max="4869" width="32.28515625" style="69" customWidth="1"/>
    <col min="4870" max="5119" width="9.140625" style="69"/>
    <col min="5120" max="5120" width="17" style="69" customWidth="1"/>
    <col min="5121" max="5121" width="10.42578125" style="69" bestFit="1" customWidth="1"/>
    <col min="5122" max="5122" width="32.140625" style="69" customWidth="1"/>
    <col min="5123" max="5123" width="3" style="69" customWidth="1"/>
    <col min="5124" max="5124" width="10.42578125" style="69" bestFit="1" customWidth="1"/>
    <col min="5125" max="5125" width="32.28515625" style="69" customWidth="1"/>
    <col min="5126" max="5375" width="9.140625" style="69"/>
    <col min="5376" max="5376" width="17" style="69" customWidth="1"/>
    <col min="5377" max="5377" width="10.42578125" style="69" bestFit="1" customWidth="1"/>
    <col min="5378" max="5378" width="32.140625" style="69" customWidth="1"/>
    <col min="5379" max="5379" width="3" style="69" customWidth="1"/>
    <col min="5380" max="5380" width="10.42578125" style="69" bestFit="1" customWidth="1"/>
    <col min="5381" max="5381" width="32.28515625" style="69" customWidth="1"/>
    <col min="5382" max="5631" width="9.140625" style="69"/>
    <col min="5632" max="5632" width="17" style="69" customWidth="1"/>
    <col min="5633" max="5633" width="10.42578125" style="69" bestFit="1" customWidth="1"/>
    <col min="5634" max="5634" width="32.140625" style="69" customWidth="1"/>
    <col min="5635" max="5635" width="3" style="69" customWidth="1"/>
    <col min="5636" max="5636" width="10.42578125" style="69" bestFit="1" customWidth="1"/>
    <col min="5637" max="5637" width="32.28515625" style="69" customWidth="1"/>
    <col min="5638" max="5887" width="9.140625" style="69"/>
    <col min="5888" max="5888" width="17" style="69" customWidth="1"/>
    <col min="5889" max="5889" width="10.42578125" style="69" bestFit="1" customWidth="1"/>
    <col min="5890" max="5890" width="32.140625" style="69" customWidth="1"/>
    <col min="5891" max="5891" width="3" style="69" customWidth="1"/>
    <col min="5892" max="5892" width="10.42578125" style="69" bestFit="1" customWidth="1"/>
    <col min="5893" max="5893" width="32.28515625" style="69" customWidth="1"/>
    <col min="5894" max="6143" width="9.140625" style="69"/>
    <col min="6144" max="6144" width="17" style="69" customWidth="1"/>
    <col min="6145" max="6145" width="10.42578125" style="69" bestFit="1" customWidth="1"/>
    <col min="6146" max="6146" width="32.140625" style="69" customWidth="1"/>
    <col min="6147" max="6147" width="3" style="69" customWidth="1"/>
    <col min="6148" max="6148" width="10.42578125" style="69" bestFit="1" customWidth="1"/>
    <col min="6149" max="6149" width="32.28515625" style="69" customWidth="1"/>
    <col min="6150" max="6399" width="9.140625" style="69"/>
    <col min="6400" max="6400" width="17" style="69" customWidth="1"/>
    <col min="6401" max="6401" width="10.42578125" style="69" bestFit="1" customWidth="1"/>
    <col min="6402" max="6402" width="32.140625" style="69" customWidth="1"/>
    <col min="6403" max="6403" width="3" style="69" customWidth="1"/>
    <col min="6404" max="6404" width="10.42578125" style="69" bestFit="1" customWidth="1"/>
    <col min="6405" max="6405" width="32.28515625" style="69" customWidth="1"/>
    <col min="6406" max="6655" width="9.140625" style="69"/>
    <col min="6656" max="6656" width="17" style="69" customWidth="1"/>
    <col min="6657" max="6657" width="10.42578125" style="69" bestFit="1" customWidth="1"/>
    <col min="6658" max="6658" width="32.140625" style="69" customWidth="1"/>
    <col min="6659" max="6659" width="3" style="69" customWidth="1"/>
    <col min="6660" max="6660" width="10.42578125" style="69" bestFit="1" customWidth="1"/>
    <col min="6661" max="6661" width="32.28515625" style="69" customWidth="1"/>
    <col min="6662" max="6911" width="9.140625" style="69"/>
    <col min="6912" max="6912" width="17" style="69" customWidth="1"/>
    <col min="6913" max="6913" width="10.42578125" style="69" bestFit="1" customWidth="1"/>
    <col min="6914" max="6914" width="32.140625" style="69" customWidth="1"/>
    <col min="6915" max="6915" width="3" style="69" customWidth="1"/>
    <col min="6916" max="6916" width="10.42578125" style="69" bestFit="1" customWidth="1"/>
    <col min="6917" max="6917" width="32.28515625" style="69" customWidth="1"/>
    <col min="6918" max="7167" width="9.140625" style="69"/>
    <col min="7168" max="7168" width="17" style="69" customWidth="1"/>
    <col min="7169" max="7169" width="10.42578125" style="69" bestFit="1" customWidth="1"/>
    <col min="7170" max="7170" width="32.140625" style="69" customWidth="1"/>
    <col min="7171" max="7171" width="3" style="69" customWidth="1"/>
    <col min="7172" max="7172" width="10.42578125" style="69" bestFit="1" customWidth="1"/>
    <col min="7173" max="7173" width="32.28515625" style="69" customWidth="1"/>
    <col min="7174" max="7423" width="9.140625" style="69"/>
    <col min="7424" max="7424" width="17" style="69" customWidth="1"/>
    <col min="7425" max="7425" width="10.42578125" style="69" bestFit="1" customWidth="1"/>
    <col min="7426" max="7426" width="32.140625" style="69" customWidth="1"/>
    <col min="7427" max="7427" width="3" style="69" customWidth="1"/>
    <col min="7428" max="7428" width="10.42578125" style="69" bestFit="1" customWidth="1"/>
    <col min="7429" max="7429" width="32.28515625" style="69" customWidth="1"/>
    <col min="7430" max="7679" width="9.140625" style="69"/>
    <col min="7680" max="7680" width="17" style="69" customWidth="1"/>
    <col min="7681" max="7681" width="10.42578125" style="69" bestFit="1" customWidth="1"/>
    <col min="7682" max="7682" width="32.140625" style="69" customWidth="1"/>
    <col min="7683" max="7683" width="3" style="69" customWidth="1"/>
    <col min="7684" max="7684" width="10.42578125" style="69" bestFit="1" customWidth="1"/>
    <col min="7685" max="7685" width="32.28515625" style="69" customWidth="1"/>
    <col min="7686" max="7935" width="9.140625" style="69"/>
    <col min="7936" max="7936" width="17" style="69" customWidth="1"/>
    <col min="7937" max="7937" width="10.42578125" style="69" bestFit="1" customWidth="1"/>
    <col min="7938" max="7938" width="32.140625" style="69" customWidth="1"/>
    <col min="7939" max="7939" width="3" style="69" customWidth="1"/>
    <col min="7940" max="7940" width="10.42578125" style="69" bestFit="1" customWidth="1"/>
    <col min="7941" max="7941" width="32.28515625" style="69" customWidth="1"/>
    <col min="7942" max="8191" width="9.140625" style="69"/>
    <col min="8192" max="8192" width="17" style="69" customWidth="1"/>
    <col min="8193" max="8193" width="10.42578125" style="69" bestFit="1" customWidth="1"/>
    <col min="8194" max="8194" width="32.140625" style="69" customWidth="1"/>
    <col min="8195" max="8195" width="3" style="69" customWidth="1"/>
    <col min="8196" max="8196" width="10.42578125" style="69" bestFit="1" customWidth="1"/>
    <col min="8197" max="8197" width="32.28515625" style="69" customWidth="1"/>
    <col min="8198" max="8447" width="9.140625" style="69"/>
    <col min="8448" max="8448" width="17" style="69" customWidth="1"/>
    <col min="8449" max="8449" width="10.42578125" style="69" bestFit="1" customWidth="1"/>
    <col min="8450" max="8450" width="32.140625" style="69" customWidth="1"/>
    <col min="8451" max="8451" width="3" style="69" customWidth="1"/>
    <col min="8452" max="8452" width="10.42578125" style="69" bestFit="1" customWidth="1"/>
    <col min="8453" max="8453" width="32.28515625" style="69" customWidth="1"/>
    <col min="8454" max="8703" width="9.140625" style="69"/>
    <col min="8704" max="8704" width="17" style="69" customWidth="1"/>
    <col min="8705" max="8705" width="10.42578125" style="69" bestFit="1" customWidth="1"/>
    <col min="8706" max="8706" width="32.140625" style="69" customWidth="1"/>
    <col min="8707" max="8707" width="3" style="69" customWidth="1"/>
    <col min="8708" max="8708" width="10.42578125" style="69" bestFit="1" customWidth="1"/>
    <col min="8709" max="8709" width="32.28515625" style="69" customWidth="1"/>
    <col min="8710" max="8959" width="9.140625" style="69"/>
    <col min="8960" max="8960" width="17" style="69" customWidth="1"/>
    <col min="8961" max="8961" width="10.42578125" style="69" bestFit="1" customWidth="1"/>
    <col min="8962" max="8962" width="32.140625" style="69" customWidth="1"/>
    <col min="8963" max="8963" width="3" style="69" customWidth="1"/>
    <col min="8964" max="8964" width="10.42578125" style="69" bestFit="1" customWidth="1"/>
    <col min="8965" max="8965" width="32.28515625" style="69" customWidth="1"/>
    <col min="8966" max="9215" width="9.140625" style="69"/>
    <col min="9216" max="9216" width="17" style="69" customWidth="1"/>
    <col min="9217" max="9217" width="10.42578125" style="69" bestFit="1" customWidth="1"/>
    <col min="9218" max="9218" width="32.140625" style="69" customWidth="1"/>
    <col min="9219" max="9219" width="3" style="69" customWidth="1"/>
    <col min="9220" max="9220" width="10.42578125" style="69" bestFit="1" customWidth="1"/>
    <col min="9221" max="9221" width="32.28515625" style="69" customWidth="1"/>
    <col min="9222" max="9471" width="9.140625" style="69"/>
    <col min="9472" max="9472" width="17" style="69" customWidth="1"/>
    <col min="9473" max="9473" width="10.42578125" style="69" bestFit="1" customWidth="1"/>
    <col min="9474" max="9474" width="32.140625" style="69" customWidth="1"/>
    <col min="9475" max="9475" width="3" style="69" customWidth="1"/>
    <col min="9476" max="9476" width="10.42578125" style="69" bestFit="1" customWidth="1"/>
    <col min="9477" max="9477" width="32.28515625" style="69" customWidth="1"/>
    <col min="9478" max="9727" width="9.140625" style="69"/>
    <col min="9728" max="9728" width="17" style="69" customWidth="1"/>
    <col min="9729" max="9729" width="10.42578125" style="69" bestFit="1" customWidth="1"/>
    <col min="9730" max="9730" width="32.140625" style="69" customWidth="1"/>
    <col min="9731" max="9731" width="3" style="69" customWidth="1"/>
    <col min="9732" max="9732" width="10.42578125" style="69" bestFit="1" customWidth="1"/>
    <col min="9733" max="9733" width="32.28515625" style="69" customWidth="1"/>
    <col min="9734" max="9983" width="9.140625" style="69"/>
    <col min="9984" max="9984" width="17" style="69" customWidth="1"/>
    <col min="9985" max="9985" width="10.42578125" style="69" bestFit="1" customWidth="1"/>
    <col min="9986" max="9986" width="32.140625" style="69" customWidth="1"/>
    <col min="9987" max="9987" width="3" style="69" customWidth="1"/>
    <col min="9988" max="9988" width="10.42578125" style="69" bestFit="1" customWidth="1"/>
    <col min="9989" max="9989" width="32.28515625" style="69" customWidth="1"/>
    <col min="9990" max="10239" width="9.140625" style="69"/>
    <col min="10240" max="10240" width="17" style="69" customWidth="1"/>
    <col min="10241" max="10241" width="10.42578125" style="69" bestFit="1" customWidth="1"/>
    <col min="10242" max="10242" width="32.140625" style="69" customWidth="1"/>
    <col min="10243" max="10243" width="3" style="69" customWidth="1"/>
    <col min="10244" max="10244" width="10.42578125" style="69" bestFit="1" customWidth="1"/>
    <col min="10245" max="10245" width="32.28515625" style="69" customWidth="1"/>
    <col min="10246" max="10495" width="9.140625" style="69"/>
    <col min="10496" max="10496" width="17" style="69" customWidth="1"/>
    <col min="10497" max="10497" width="10.42578125" style="69" bestFit="1" customWidth="1"/>
    <col min="10498" max="10498" width="32.140625" style="69" customWidth="1"/>
    <col min="10499" max="10499" width="3" style="69" customWidth="1"/>
    <col min="10500" max="10500" width="10.42578125" style="69" bestFit="1" customWidth="1"/>
    <col min="10501" max="10501" width="32.28515625" style="69" customWidth="1"/>
    <col min="10502" max="10751" width="9.140625" style="69"/>
    <col min="10752" max="10752" width="17" style="69" customWidth="1"/>
    <col min="10753" max="10753" width="10.42578125" style="69" bestFit="1" customWidth="1"/>
    <col min="10754" max="10754" width="32.140625" style="69" customWidth="1"/>
    <col min="10755" max="10755" width="3" style="69" customWidth="1"/>
    <col min="10756" max="10756" width="10.42578125" style="69" bestFit="1" customWidth="1"/>
    <col min="10757" max="10757" width="32.28515625" style="69" customWidth="1"/>
    <col min="10758" max="11007" width="9.140625" style="69"/>
    <col min="11008" max="11008" width="17" style="69" customWidth="1"/>
    <col min="11009" max="11009" width="10.42578125" style="69" bestFit="1" customWidth="1"/>
    <col min="11010" max="11010" width="32.140625" style="69" customWidth="1"/>
    <col min="11011" max="11011" width="3" style="69" customWidth="1"/>
    <col min="11012" max="11012" width="10.42578125" style="69" bestFit="1" customWidth="1"/>
    <col min="11013" max="11013" width="32.28515625" style="69" customWidth="1"/>
    <col min="11014" max="11263" width="9.140625" style="69"/>
    <col min="11264" max="11264" width="17" style="69" customWidth="1"/>
    <col min="11265" max="11265" width="10.42578125" style="69" bestFit="1" customWidth="1"/>
    <col min="11266" max="11266" width="32.140625" style="69" customWidth="1"/>
    <col min="11267" max="11267" width="3" style="69" customWidth="1"/>
    <col min="11268" max="11268" width="10.42578125" style="69" bestFit="1" customWidth="1"/>
    <col min="11269" max="11269" width="32.28515625" style="69" customWidth="1"/>
    <col min="11270" max="11519" width="9.140625" style="69"/>
    <col min="11520" max="11520" width="17" style="69" customWidth="1"/>
    <col min="11521" max="11521" width="10.42578125" style="69" bestFit="1" customWidth="1"/>
    <col min="11522" max="11522" width="32.140625" style="69" customWidth="1"/>
    <col min="11523" max="11523" width="3" style="69" customWidth="1"/>
    <col min="11524" max="11524" width="10.42578125" style="69" bestFit="1" customWidth="1"/>
    <col min="11525" max="11525" width="32.28515625" style="69" customWidth="1"/>
    <col min="11526" max="11775" width="9.140625" style="69"/>
    <col min="11776" max="11776" width="17" style="69" customWidth="1"/>
    <col min="11777" max="11777" width="10.42578125" style="69" bestFit="1" customWidth="1"/>
    <col min="11778" max="11778" width="32.140625" style="69" customWidth="1"/>
    <col min="11779" max="11779" width="3" style="69" customWidth="1"/>
    <col min="11780" max="11780" width="10.42578125" style="69" bestFit="1" customWidth="1"/>
    <col min="11781" max="11781" width="32.28515625" style="69" customWidth="1"/>
    <col min="11782" max="12031" width="9.140625" style="69"/>
    <col min="12032" max="12032" width="17" style="69" customWidth="1"/>
    <col min="12033" max="12033" width="10.42578125" style="69" bestFit="1" customWidth="1"/>
    <col min="12034" max="12034" width="32.140625" style="69" customWidth="1"/>
    <col min="12035" max="12035" width="3" style="69" customWidth="1"/>
    <col min="12036" max="12036" width="10.42578125" style="69" bestFit="1" customWidth="1"/>
    <col min="12037" max="12037" width="32.28515625" style="69" customWidth="1"/>
    <col min="12038" max="12287" width="9.140625" style="69"/>
    <col min="12288" max="12288" width="17" style="69" customWidth="1"/>
    <col min="12289" max="12289" width="10.42578125" style="69" bestFit="1" customWidth="1"/>
    <col min="12290" max="12290" width="32.140625" style="69" customWidth="1"/>
    <col min="12291" max="12291" width="3" style="69" customWidth="1"/>
    <col min="12292" max="12292" width="10.42578125" style="69" bestFit="1" customWidth="1"/>
    <col min="12293" max="12293" width="32.28515625" style="69" customWidth="1"/>
    <col min="12294" max="12543" width="9.140625" style="69"/>
    <col min="12544" max="12544" width="17" style="69" customWidth="1"/>
    <col min="12545" max="12545" width="10.42578125" style="69" bestFit="1" customWidth="1"/>
    <col min="12546" max="12546" width="32.140625" style="69" customWidth="1"/>
    <col min="12547" max="12547" width="3" style="69" customWidth="1"/>
    <col min="12548" max="12548" width="10.42578125" style="69" bestFit="1" customWidth="1"/>
    <col min="12549" max="12549" width="32.28515625" style="69" customWidth="1"/>
    <col min="12550" max="12799" width="9.140625" style="69"/>
    <col min="12800" max="12800" width="17" style="69" customWidth="1"/>
    <col min="12801" max="12801" width="10.42578125" style="69" bestFit="1" customWidth="1"/>
    <col min="12802" max="12802" width="32.140625" style="69" customWidth="1"/>
    <col min="12803" max="12803" width="3" style="69" customWidth="1"/>
    <col min="12804" max="12804" width="10.42578125" style="69" bestFit="1" customWidth="1"/>
    <col min="12805" max="12805" width="32.28515625" style="69" customWidth="1"/>
    <col min="12806" max="13055" width="9.140625" style="69"/>
    <col min="13056" max="13056" width="17" style="69" customWidth="1"/>
    <col min="13057" max="13057" width="10.42578125" style="69" bestFit="1" customWidth="1"/>
    <col min="13058" max="13058" width="32.140625" style="69" customWidth="1"/>
    <col min="13059" max="13059" width="3" style="69" customWidth="1"/>
    <col min="13060" max="13060" width="10.42578125" style="69" bestFit="1" customWidth="1"/>
    <col min="13061" max="13061" width="32.28515625" style="69" customWidth="1"/>
    <col min="13062" max="13311" width="9.140625" style="69"/>
    <col min="13312" max="13312" width="17" style="69" customWidth="1"/>
    <col min="13313" max="13313" width="10.42578125" style="69" bestFit="1" customWidth="1"/>
    <col min="13314" max="13314" width="32.140625" style="69" customWidth="1"/>
    <col min="13315" max="13315" width="3" style="69" customWidth="1"/>
    <col min="13316" max="13316" width="10.42578125" style="69" bestFit="1" customWidth="1"/>
    <col min="13317" max="13317" width="32.28515625" style="69" customWidth="1"/>
    <col min="13318" max="13567" width="9.140625" style="69"/>
    <col min="13568" max="13568" width="17" style="69" customWidth="1"/>
    <col min="13569" max="13569" width="10.42578125" style="69" bestFit="1" customWidth="1"/>
    <col min="13570" max="13570" width="32.140625" style="69" customWidth="1"/>
    <col min="13571" max="13571" width="3" style="69" customWidth="1"/>
    <col min="13572" max="13572" width="10.42578125" style="69" bestFit="1" customWidth="1"/>
    <col min="13573" max="13573" width="32.28515625" style="69" customWidth="1"/>
    <col min="13574" max="13823" width="9.140625" style="69"/>
    <col min="13824" max="13824" width="17" style="69" customWidth="1"/>
    <col min="13825" max="13825" width="10.42578125" style="69" bestFit="1" customWidth="1"/>
    <col min="13826" max="13826" width="32.140625" style="69" customWidth="1"/>
    <col min="13827" max="13827" width="3" style="69" customWidth="1"/>
    <col min="13828" max="13828" width="10.42578125" style="69" bestFit="1" customWidth="1"/>
    <col min="13829" max="13829" width="32.28515625" style="69" customWidth="1"/>
    <col min="13830" max="14079" width="9.140625" style="69"/>
    <col min="14080" max="14080" width="17" style="69" customWidth="1"/>
    <col min="14081" max="14081" width="10.42578125" style="69" bestFit="1" customWidth="1"/>
    <col min="14082" max="14082" width="32.140625" style="69" customWidth="1"/>
    <col min="14083" max="14083" width="3" style="69" customWidth="1"/>
    <col min="14084" max="14084" width="10.42578125" style="69" bestFit="1" customWidth="1"/>
    <col min="14085" max="14085" width="32.28515625" style="69" customWidth="1"/>
    <col min="14086" max="14335" width="9.140625" style="69"/>
    <col min="14336" max="14336" width="17" style="69" customWidth="1"/>
    <col min="14337" max="14337" width="10.42578125" style="69" bestFit="1" customWidth="1"/>
    <col min="14338" max="14338" width="32.140625" style="69" customWidth="1"/>
    <col min="14339" max="14339" width="3" style="69" customWidth="1"/>
    <col min="14340" max="14340" width="10.42578125" style="69" bestFit="1" customWidth="1"/>
    <col min="14341" max="14341" width="32.28515625" style="69" customWidth="1"/>
    <col min="14342" max="14591" width="9.140625" style="69"/>
    <col min="14592" max="14592" width="17" style="69" customWidth="1"/>
    <col min="14593" max="14593" width="10.42578125" style="69" bestFit="1" customWidth="1"/>
    <col min="14594" max="14594" width="32.140625" style="69" customWidth="1"/>
    <col min="14595" max="14595" width="3" style="69" customWidth="1"/>
    <col min="14596" max="14596" width="10.42578125" style="69" bestFit="1" customWidth="1"/>
    <col min="14597" max="14597" width="32.28515625" style="69" customWidth="1"/>
    <col min="14598" max="14847" width="9.140625" style="69"/>
    <col min="14848" max="14848" width="17" style="69" customWidth="1"/>
    <col min="14849" max="14849" width="10.42578125" style="69" bestFit="1" customWidth="1"/>
    <col min="14850" max="14850" width="32.140625" style="69" customWidth="1"/>
    <col min="14851" max="14851" width="3" style="69" customWidth="1"/>
    <col min="14852" max="14852" width="10.42578125" style="69" bestFit="1" customWidth="1"/>
    <col min="14853" max="14853" width="32.28515625" style="69" customWidth="1"/>
    <col min="14854" max="15103" width="9.140625" style="69"/>
    <col min="15104" max="15104" width="17" style="69" customWidth="1"/>
    <col min="15105" max="15105" width="10.42578125" style="69" bestFit="1" customWidth="1"/>
    <col min="15106" max="15106" width="32.140625" style="69" customWidth="1"/>
    <col min="15107" max="15107" width="3" style="69" customWidth="1"/>
    <col min="15108" max="15108" width="10.42578125" style="69" bestFit="1" customWidth="1"/>
    <col min="15109" max="15109" width="32.28515625" style="69" customWidth="1"/>
    <col min="15110" max="15359" width="9.140625" style="69"/>
    <col min="15360" max="15360" width="17" style="69" customWidth="1"/>
    <col min="15361" max="15361" width="10.42578125" style="69" bestFit="1" customWidth="1"/>
    <col min="15362" max="15362" width="32.140625" style="69" customWidth="1"/>
    <col min="15363" max="15363" width="3" style="69" customWidth="1"/>
    <col min="15364" max="15364" width="10.42578125" style="69" bestFit="1" customWidth="1"/>
    <col min="15365" max="15365" width="32.28515625" style="69" customWidth="1"/>
    <col min="15366" max="15615" width="9.140625" style="69"/>
    <col min="15616" max="15616" width="17" style="69" customWidth="1"/>
    <col min="15617" max="15617" width="10.42578125" style="69" bestFit="1" customWidth="1"/>
    <col min="15618" max="15618" width="32.140625" style="69" customWidth="1"/>
    <col min="15619" max="15619" width="3" style="69" customWidth="1"/>
    <col min="15620" max="15620" width="10.42578125" style="69" bestFit="1" customWidth="1"/>
    <col min="15621" max="15621" width="32.28515625" style="69" customWidth="1"/>
    <col min="15622" max="15871" width="9.140625" style="69"/>
    <col min="15872" max="15872" width="17" style="69" customWidth="1"/>
    <col min="15873" max="15873" width="10.42578125" style="69" bestFit="1" customWidth="1"/>
    <col min="15874" max="15874" width="32.140625" style="69" customWidth="1"/>
    <col min="15875" max="15875" width="3" style="69" customWidth="1"/>
    <col min="15876" max="15876" width="10.42578125" style="69" bestFit="1" customWidth="1"/>
    <col min="15877" max="15877" width="32.28515625" style="69" customWidth="1"/>
    <col min="15878" max="16127" width="9.140625" style="69"/>
    <col min="16128" max="16128" width="17" style="69" customWidth="1"/>
    <col min="16129" max="16129" width="10.42578125" style="69" bestFit="1" customWidth="1"/>
    <col min="16130" max="16130" width="32.140625" style="69" customWidth="1"/>
    <col min="16131" max="16131" width="3" style="69" customWidth="1"/>
    <col min="16132" max="16132" width="10.42578125" style="69" bestFit="1" customWidth="1"/>
    <col min="16133" max="16133" width="32.28515625" style="69" customWidth="1"/>
    <col min="16134" max="16384" width="9.140625" style="69"/>
  </cols>
  <sheetData>
    <row r="1" spans="1:7">
      <c r="A1" s="68" t="s">
        <v>94</v>
      </c>
      <c r="B1" s="68"/>
      <c r="C1" s="68"/>
      <c r="D1" s="68"/>
      <c r="E1" s="68"/>
      <c r="F1" s="68"/>
    </row>
    <row r="2" spans="1:7">
      <c r="A2" s="70"/>
      <c r="B2" s="70"/>
      <c r="C2" s="70"/>
      <c r="D2" s="70"/>
      <c r="E2" s="70"/>
      <c r="F2" s="68"/>
    </row>
    <row r="3" spans="1:7">
      <c r="A3" s="106"/>
      <c r="B3" s="133" t="s">
        <v>70</v>
      </c>
      <c r="C3" s="134"/>
      <c r="D3" s="135" t="s">
        <v>71</v>
      </c>
      <c r="E3" s="135"/>
      <c r="F3" s="68"/>
    </row>
    <row r="4" spans="1:7" ht="25.5">
      <c r="A4" s="107" t="s">
        <v>49</v>
      </c>
      <c r="B4" s="93" t="s">
        <v>72</v>
      </c>
      <c r="C4" s="99" t="s">
        <v>73</v>
      </c>
      <c r="D4" s="93" t="s">
        <v>72</v>
      </c>
      <c r="E4" s="94" t="s">
        <v>73</v>
      </c>
      <c r="F4" s="68"/>
    </row>
    <row r="5" spans="1:7" s="97" customFormat="1" ht="38.25">
      <c r="A5" s="113" t="s">
        <v>52</v>
      </c>
      <c r="B5" s="114" t="s">
        <v>78</v>
      </c>
      <c r="C5" s="142" t="s">
        <v>78</v>
      </c>
      <c r="D5" s="114">
        <v>6</v>
      </c>
      <c r="E5" s="115" t="s">
        <v>102</v>
      </c>
      <c r="F5" s="96"/>
    </row>
    <row r="6" spans="1:7" s="97" customFormat="1" ht="25.5" customHeight="1">
      <c r="A6" s="136" t="s">
        <v>53</v>
      </c>
      <c r="B6" s="138">
        <v>6</v>
      </c>
      <c r="C6" s="138" t="s">
        <v>84</v>
      </c>
      <c r="D6" s="140">
        <v>7</v>
      </c>
      <c r="E6" s="136" t="s">
        <v>100</v>
      </c>
      <c r="F6" s="96"/>
    </row>
    <row r="7" spans="1:7" s="97" customFormat="1">
      <c r="A7" s="137"/>
      <c r="B7" s="139"/>
      <c r="C7" s="139"/>
      <c r="D7" s="141"/>
      <c r="E7" s="137"/>
      <c r="F7" s="96"/>
    </row>
    <row r="8" spans="1:7" s="97" customFormat="1" ht="31.5" customHeight="1">
      <c r="A8" s="110" t="s">
        <v>56</v>
      </c>
      <c r="B8" s="94">
        <v>2</v>
      </c>
      <c r="C8" s="112" t="s">
        <v>89</v>
      </c>
      <c r="D8" s="103">
        <v>8</v>
      </c>
      <c r="E8" s="105" t="s">
        <v>107</v>
      </c>
      <c r="F8" s="96"/>
    </row>
    <row r="9" spans="1:7" s="97" customFormat="1" ht="16.5" customHeight="1">
      <c r="A9" s="109" t="s">
        <v>90</v>
      </c>
      <c r="B9" s="103" t="s">
        <v>78</v>
      </c>
      <c r="C9" s="101"/>
      <c r="D9" s="103">
        <v>1</v>
      </c>
      <c r="E9" s="105" t="s">
        <v>82</v>
      </c>
      <c r="F9" s="96"/>
    </row>
    <row r="10" spans="1:7" s="97" customFormat="1">
      <c r="A10" s="108" t="s">
        <v>81</v>
      </c>
      <c r="B10" s="102">
        <v>1</v>
      </c>
      <c r="C10" s="100" t="s">
        <v>82</v>
      </c>
      <c r="D10" s="102" t="s">
        <v>78</v>
      </c>
      <c r="E10" s="104" t="s">
        <v>78</v>
      </c>
      <c r="F10" s="96"/>
    </row>
    <row r="11" spans="1:7" s="97" customFormat="1" ht="51">
      <c r="A11" s="110" t="s">
        <v>80</v>
      </c>
      <c r="B11" s="94">
        <v>12</v>
      </c>
      <c r="C11" s="112" t="s">
        <v>97</v>
      </c>
      <c r="D11" s="94">
        <v>10</v>
      </c>
      <c r="E11" s="95" t="s">
        <v>98</v>
      </c>
      <c r="F11" s="96"/>
    </row>
    <row r="12" spans="1:7" s="97" customFormat="1" ht="38.25">
      <c r="A12" s="110" t="s">
        <v>58</v>
      </c>
      <c r="B12" s="94" t="s">
        <v>78</v>
      </c>
      <c r="C12" s="112" t="s">
        <v>78</v>
      </c>
      <c r="D12" s="94">
        <v>7</v>
      </c>
      <c r="E12" s="95" t="s">
        <v>105</v>
      </c>
      <c r="F12" s="96"/>
    </row>
    <row r="13" spans="1:7" s="97" customFormat="1" ht="25.5">
      <c r="A13" s="108" t="s">
        <v>88</v>
      </c>
      <c r="B13" s="102" t="s">
        <v>78</v>
      </c>
      <c r="C13" s="100" t="s">
        <v>78</v>
      </c>
      <c r="D13" s="102">
        <v>7</v>
      </c>
      <c r="E13" s="104" t="s">
        <v>106</v>
      </c>
      <c r="F13" s="96"/>
    </row>
    <row r="14" spans="1:7" s="97" customFormat="1" ht="25.5">
      <c r="A14" s="110" t="s">
        <v>59</v>
      </c>
      <c r="B14" s="94">
        <v>3</v>
      </c>
      <c r="C14" s="112" t="s">
        <v>85</v>
      </c>
      <c r="D14" s="94">
        <v>2</v>
      </c>
      <c r="E14" s="95" t="s">
        <v>101</v>
      </c>
      <c r="F14" s="96"/>
    </row>
    <row r="15" spans="1:7" s="97" customFormat="1">
      <c r="A15" s="110" t="s">
        <v>60</v>
      </c>
      <c r="B15" s="94" t="s">
        <v>78</v>
      </c>
      <c r="C15" s="112" t="s">
        <v>78</v>
      </c>
      <c r="D15" s="94">
        <v>2</v>
      </c>
      <c r="E15" s="95" t="s">
        <v>99</v>
      </c>
      <c r="F15" s="96"/>
      <c r="G15" s="97" t="s">
        <v>83</v>
      </c>
    </row>
    <row r="16" spans="1:7" s="97" customFormat="1">
      <c r="A16" s="110" t="s">
        <v>62</v>
      </c>
      <c r="B16" s="111">
        <v>2</v>
      </c>
      <c r="C16" s="112" t="s">
        <v>74</v>
      </c>
      <c r="D16" s="94">
        <v>3</v>
      </c>
      <c r="E16" s="95" t="s">
        <v>95</v>
      </c>
      <c r="F16" s="96"/>
    </row>
    <row r="17" spans="1:6" s="97" customFormat="1">
      <c r="A17" s="110" t="s">
        <v>64</v>
      </c>
      <c r="B17" s="94" t="s">
        <v>78</v>
      </c>
      <c r="C17" s="112"/>
      <c r="D17" s="94">
        <v>1</v>
      </c>
      <c r="E17" s="95" t="s">
        <v>82</v>
      </c>
      <c r="F17" s="96"/>
    </row>
    <row r="18" spans="1:6" s="97" customFormat="1">
      <c r="A18" s="110" t="s">
        <v>63</v>
      </c>
      <c r="B18" s="94" t="s">
        <v>78</v>
      </c>
      <c r="C18" s="112" t="s">
        <v>78</v>
      </c>
      <c r="D18" s="94">
        <v>19</v>
      </c>
      <c r="E18" s="95" t="s">
        <v>79</v>
      </c>
      <c r="F18" s="96"/>
    </row>
    <row r="19" spans="1:6" s="97" customFormat="1" ht="25.5">
      <c r="A19" s="110" t="s">
        <v>66</v>
      </c>
      <c r="B19" s="94">
        <v>1</v>
      </c>
      <c r="C19" s="112" t="s">
        <v>77</v>
      </c>
      <c r="D19" s="94">
        <v>29</v>
      </c>
      <c r="E19" s="95" t="s">
        <v>103</v>
      </c>
      <c r="F19" s="96"/>
    </row>
    <row r="20" spans="1:6" s="97" customFormat="1">
      <c r="A20" s="108" t="s">
        <v>65</v>
      </c>
      <c r="B20" s="102">
        <v>2</v>
      </c>
      <c r="C20" s="100" t="s">
        <v>75</v>
      </c>
      <c r="D20" s="102">
        <v>1</v>
      </c>
      <c r="E20" s="104" t="s">
        <v>76</v>
      </c>
      <c r="F20" s="96"/>
    </row>
    <row r="21" spans="1:6" s="97" customFormat="1" ht="27" customHeight="1">
      <c r="A21" s="110" t="s">
        <v>67</v>
      </c>
      <c r="B21" s="94">
        <v>1</v>
      </c>
      <c r="C21" s="112" t="s">
        <v>77</v>
      </c>
      <c r="D21" s="94">
        <v>11</v>
      </c>
      <c r="E21" s="95" t="s">
        <v>96</v>
      </c>
      <c r="F21" s="96"/>
    </row>
    <row r="22" spans="1:6" s="97" customFormat="1">
      <c r="A22" s="108" t="s">
        <v>68</v>
      </c>
      <c r="B22" s="102">
        <v>1</v>
      </c>
      <c r="C22" s="100" t="s">
        <v>86</v>
      </c>
      <c r="D22" s="102">
        <v>3</v>
      </c>
      <c r="E22" s="104" t="s">
        <v>87</v>
      </c>
      <c r="F22" s="96"/>
    </row>
    <row r="23" spans="1:6" s="97" customFormat="1" ht="51">
      <c r="A23" s="110" t="s">
        <v>69</v>
      </c>
      <c r="B23" s="94">
        <v>3</v>
      </c>
      <c r="C23" s="112" t="s">
        <v>87</v>
      </c>
      <c r="D23" s="94">
        <v>17</v>
      </c>
      <c r="E23" s="95" t="s">
        <v>104</v>
      </c>
      <c r="F23" s="96"/>
    </row>
    <row r="24" spans="1:6" s="97" customFormat="1">
      <c r="A24" s="96"/>
      <c r="B24" s="98"/>
      <c r="C24" s="98"/>
      <c r="D24" s="98"/>
      <c r="E24" s="96"/>
      <c r="F24" s="96"/>
    </row>
    <row r="25" spans="1:6" s="97" customFormat="1">
      <c r="A25" s="96" t="s">
        <v>92</v>
      </c>
      <c r="B25" s="96"/>
      <c r="C25" s="96"/>
      <c r="D25" s="96"/>
      <c r="E25" s="96"/>
      <c r="F25" s="96"/>
    </row>
    <row r="26" spans="1:6" s="97" customFormat="1">
      <c r="A26" s="96"/>
      <c r="B26" s="96"/>
      <c r="C26" s="96"/>
      <c r="D26" s="96"/>
      <c r="E26" s="96"/>
      <c r="F26" s="96"/>
    </row>
  </sheetData>
  <mergeCells count="7">
    <mergeCell ref="B3:C3"/>
    <mergeCell ref="D3:E3"/>
    <mergeCell ref="A6:A7"/>
    <mergeCell ref="B6:B7"/>
    <mergeCell ref="C6:C7"/>
    <mergeCell ref="D6:D7"/>
    <mergeCell ref="E6:E7"/>
  </mergeCells>
  <pageMargins left="0.17" right="0.17" top="0.32" bottom="0.38" header="0.17" footer="0.22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32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22.42578125" style="118" customWidth="1"/>
    <col min="2" max="3" width="10.5703125" style="118" customWidth="1"/>
    <col min="4" max="16384" width="9.140625" style="118"/>
  </cols>
  <sheetData>
    <row r="1" spans="1:3">
      <c r="A1" s="116" t="s">
        <v>91</v>
      </c>
      <c r="B1" s="116"/>
      <c r="C1" s="116"/>
    </row>
    <row r="2" spans="1:3">
      <c r="A2" s="116"/>
      <c r="B2" s="116"/>
      <c r="C2" s="116"/>
    </row>
    <row r="3" spans="1:3">
      <c r="A3" s="127" t="s">
        <v>49</v>
      </c>
      <c r="B3" s="128" t="s">
        <v>50</v>
      </c>
      <c r="C3" s="128" t="s">
        <v>51</v>
      </c>
    </row>
    <row r="4" spans="1:3">
      <c r="A4" s="120"/>
      <c r="B4" s="121"/>
      <c r="C4" s="121"/>
    </row>
    <row r="5" spans="1:3">
      <c r="A5" s="122" t="s">
        <v>52</v>
      </c>
      <c r="B5" s="123">
        <v>6</v>
      </c>
      <c r="C5" s="123">
        <v>1</v>
      </c>
    </row>
    <row r="6" spans="1:3">
      <c r="A6" s="122" t="s">
        <v>53</v>
      </c>
      <c r="B6" s="123">
        <v>20</v>
      </c>
      <c r="C6" s="123">
        <v>1</v>
      </c>
    </row>
    <row r="7" spans="1:3">
      <c r="A7" s="122" t="s">
        <v>54</v>
      </c>
      <c r="B7" s="123">
        <v>4</v>
      </c>
      <c r="C7" s="123">
        <v>1</v>
      </c>
    </row>
    <row r="8" spans="1:3">
      <c r="A8" s="122" t="s">
        <v>55</v>
      </c>
      <c r="B8" s="123">
        <v>3</v>
      </c>
      <c r="C8" s="124" t="s">
        <v>78</v>
      </c>
    </row>
    <row r="9" spans="1:3">
      <c r="A9" s="122" t="s">
        <v>81</v>
      </c>
      <c r="B9" s="123">
        <v>2</v>
      </c>
      <c r="C9" s="124" t="s">
        <v>78</v>
      </c>
    </row>
    <row r="10" spans="1:3">
      <c r="A10" s="122" t="s">
        <v>56</v>
      </c>
      <c r="B10" s="123">
        <v>19</v>
      </c>
      <c r="C10" s="123">
        <v>1</v>
      </c>
    </row>
    <row r="11" spans="1:3">
      <c r="A11" s="122" t="s">
        <v>80</v>
      </c>
      <c r="B11" s="123">
        <v>26</v>
      </c>
      <c r="C11" s="123">
        <v>4</v>
      </c>
    </row>
    <row r="12" spans="1:3" s="116" customFormat="1">
      <c r="A12" s="125" t="s">
        <v>57</v>
      </c>
      <c r="B12" s="126">
        <f>SUM(B5:B11)</f>
        <v>80</v>
      </c>
      <c r="C12" s="126">
        <f>SUM(C5:C11)</f>
        <v>8</v>
      </c>
    </row>
    <row r="13" spans="1:3" ht="9" customHeight="1">
      <c r="A13" s="125"/>
      <c r="B13" s="126"/>
      <c r="C13" s="126"/>
    </row>
    <row r="14" spans="1:3">
      <c r="A14" s="122" t="s">
        <v>58</v>
      </c>
      <c r="B14" s="123">
        <v>2</v>
      </c>
      <c r="C14" s="124" t="s">
        <v>78</v>
      </c>
    </row>
    <row r="15" spans="1:3">
      <c r="A15" s="122" t="s">
        <v>59</v>
      </c>
      <c r="B15" s="123">
        <v>4</v>
      </c>
      <c r="C15" s="124" t="s">
        <v>78</v>
      </c>
    </row>
    <row r="16" spans="1:3">
      <c r="A16" s="122" t="s">
        <v>60</v>
      </c>
      <c r="B16" s="123">
        <v>34</v>
      </c>
      <c r="C16" s="123">
        <v>2</v>
      </c>
    </row>
    <row r="17" spans="1:4" s="116" customFormat="1">
      <c r="A17" s="125" t="s">
        <v>61</v>
      </c>
      <c r="B17" s="126">
        <f>SUM(B14:B16)</f>
        <v>40</v>
      </c>
      <c r="C17" s="126">
        <f>SUM(C14:C16)</f>
        <v>2</v>
      </c>
    </row>
    <row r="18" spans="1:4" ht="13.5" customHeight="1">
      <c r="A18" s="125"/>
      <c r="B18" s="126"/>
      <c r="C18" s="126"/>
    </row>
    <row r="19" spans="1:4">
      <c r="A19" s="122" t="s">
        <v>62</v>
      </c>
      <c r="B19" s="123">
        <v>11</v>
      </c>
      <c r="C19" s="124" t="s">
        <v>78</v>
      </c>
    </row>
    <row r="20" spans="1:4">
      <c r="A20" s="122" t="s">
        <v>63</v>
      </c>
      <c r="B20" s="123">
        <v>26</v>
      </c>
      <c r="C20" s="123">
        <v>1</v>
      </c>
    </row>
    <row r="21" spans="1:4">
      <c r="A21" s="122" t="s">
        <v>64</v>
      </c>
      <c r="B21" s="123">
        <v>1</v>
      </c>
      <c r="C21" s="124" t="s">
        <v>78</v>
      </c>
    </row>
    <row r="22" spans="1:4">
      <c r="A22" s="122" t="s">
        <v>65</v>
      </c>
      <c r="B22" s="123">
        <v>7</v>
      </c>
      <c r="C22" s="124" t="s">
        <v>78</v>
      </c>
    </row>
    <row r="23" spans="1:4">
      <c r="A23" s="122" t="s">
        <v>66</v>
      </c>
      <c r="B23" s="123">
        <v>31</v>
      </c>
      <c r="C23" s="124" t="s">
        <v>78</v>
      </c>
    </row>
    <row r="24" spans="1:4">
      <c r="A24" s="122" t="s">
        <v>67</v>
      </c>
      <c r="B24" s="123">
        <v>23</v>
      </c>
      <c r="C24" s="124" t="s">
        <v>78</v>
      </c>
    </row>
    <row r="25" spans="1:4">
      <c r="A25" s="122" t="s">
        <v>68</v>
      </c>
      <c r="B25" s="123">
        <v>45</v>
      </c>
      <c r="C25" s="123">
        <v>1</v>
      </c>
    </row>
    <row r="26" spans="1:4">
      <c r="A26" s="122" t="s">
        <v>69</v>
      </c>
      <c r="B26" s="123">
        <v>13</v>
      </c>
      <c r="C26" s="124" t="s">
        <v>78</v>
      </c>
    </row>
    <row r="27" spans="1:4" s="116" customFormat="1">
      <c r="A27" s="125" t="s">
        <v>93</v>
      </c>
      <c r="B27" s="126">
        <f>SUM(B19:B26)</f>
        <v>157</v>
      </c>
      <c r="C27" s="126">
        <f>SUM(C19:C26)</f>
        <v>2</v>
      </c>
    </row>
    <row r="28" spans="1:4" s="116" customFormat="1" ht="11.25" customHeight="1">
      <c r="A28" s="125"/>
      <c r="B28" s="126"/>
      <c r="C28" s="126"/>
    </row>
    <row r="29" spans="1:4">
      <c r="A29" s="125" t="s">
        <v>24</v>
      </c>
      <c r="B29" s="126">
        <f>SUM(B12,B17,B27)</f>
        <v>277</v>
      </c>
      <c r="C29" s="126">
        <f>SUM(C27,C17,C12)</f>
        <v>12</v>
      </c>
      <c r="D29" s="119"/>
    </row>
    <row r="30" spans="1:4">
      <c r="A30" s="129"/>
      <c r="B30" s="129"/>
      <c r="C30" s="129"/>
    </row>
    <row r="31" spans="1:4">
      <c r="B31" s="116"/>
      <c r="C31" s="116"/>
    </row>
    <row r="32" spans="1:4">
      <c r="A32" s="117" t="s">
        <v>108</v>
      </c>
      <c r="B32" s="119"/>
      <c r="C32" s="1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t1</vt:lpstr>
      <vt:lpstr>t2</vt:lpstr>
      <vt:lpstr>t3</vt:lpstr>
      <vt:lpstr>t4</vt:lpstr>
      <vt:lpstr>t5</vt:lpstr>
      <vt:lpstr>t6</vt:lpstr>
      <vt:lpstr>t7</vt:lpstr>
      <vt:lpstr>'t6'!Area_stampa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2012-11-06T11:02:03Z</cp:lastPrinted>
  <dcterms:created xsi:type="dcterms:W3CDTF">2004-10-28T09:22:29Z</dcterms:created>
  <dcterms:modified xsi:type="dcterms:W3CDTF">2012-12-05T14:17:04Z</dcterms:modified>
</cp:coreProperties>
</file>